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ATO Treuhand AG\PANDEMIE\_Kurzarbeit (AG, GmbH)\"/>
    </mc:Choice>
  </mc:AlternateContent>
  <workbookProtection workbookPassword="EC19" lockStructure="1"/>
  <bookViews>
    <workbookView xWindow="0" yWindow="0" windowWidth="20670" windowHeight="7290"/>
  </bookViews>
  <sheets>
    <sheet name="Deutsch" sheetId="1" r:id="rId1"/>
    <sheet name="Francais" sheetId="2" r:id="rId2"/>
    <sheet name="Italiano" sheetId="3" r:id="rId3"/>
  </sheets>
  <definedNames>
    <definedName name="_xlnm.Print_Area" localSheetId="0">Deutsch!$A$1:$F$76</definedName>
    <definedName name="_xlnm.Print_Area" localSheetId="1">Francais!$A$1:$F$79</definedName>
    <definedName name="_xlnm.Print_Area" localSheetId="2">Italiano!$A$1:$F$73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A29" i="3"/>
  <c r="F24" i="3"/>
  <c r="F34" i="3" s="1"/>
  <c r="E20" i="3"/>
  <c r="F33" i="3" l="1"/>
  <c r="F28" i="3"/>
  <c r="F31" i="3" l="1"/>
  <c r="F32" i="3"/>
  <c r="A29" i="2" l="1"/>
  <c r="F24" i="2"/>
  <c r="F34" i="2" s="1"/>
  <c r="F21" i="2"/>
  <c r="F28" i="2" l="1"/>
  <c r="A29" i="1"/>
  <c r="F31" i="2" l="1"/>
  <c r="F33" i="2" s="1"/>
  <c r="F32" i="2"/>
  <c r="F24" i="1"/>
  <c r="F28" i="1" s="1"/>
  <c r="F32" i="1" l="1"/>
  <c r="F31" i="1"/>
  <c r="F33" i="1" l="1"/>
</calcChain>
</file>

<file path=xl/comments1.xml><?xml version="1.0" encoding="utf-8"?>
<comments xmlns="http://schemas.openxmlformats.org/spreadsheetml/2006/main">
  <authors>
    <author>von der Crone Andreas SECO</author>
    <author>Hayoz Erich SECO</author>
  </authors>
  <commentList>
    <comment ref="D4" authorId="0" shapeId="0">
      <text>
        <r>
          <rPr>
            <sz val="9"/>
            <color indexed="81"/>
            <rFont val="Segoe UI"/>
            <charset val="1"/>
          </rPr>
          <t xml:space="preserve">Name der vom Betrieb gewählten Arbeitslosenkasse (ist auch auf der Verfügung der kantonalen Amtsstelle ersichtlich).
</t>
        </r>
      </text>
    </comment>
    <comment ref="B8" authorId="0" shapeId="0">
      <text>
        <r>
          <rPr>
            <sz val="9"/>
            <color indexed="81"/>
            <rFont val="Segoe UI"/>
            <family val="2"/>
          </rPr>
          <t xml:space="preserve">Gesamtbetrieb oder Betriebsabteilung gemäss Verfügung der kantonalen Amtsstelle.
</t>
        </r>
      </text>
    </comment>
    <comment ref="B9" authorId="0" shapeId="0">
      <text>
        <r>
          <rPr>
            <sz val="9"/>
            <color indexed="81"/>
            <rFont val="Segoe UI"/>
            <charset val="1"/>
          </rPr>
          <t>Siehe Verfügung der kantonalen Amtsstelle.</t>
        </r>
      </text>
    </comment>
    <comment ref="C14" authorId="1" shapeId="0">
      <text>
        <r>
          <rPr>
            <sz val="9"/>
            <color indexed="81"/>
            <rFont val="Segoe UI"/>
            <family val="2"/>
          </rPr>
          <t>Monat, für den Kurzarbeitsentschädigung beantragt wird.</t>
        </r>
      </text>
    </comment>
    <comment ref="F19" authorId="0" shapeId="0">
      <text>
        <r>
          <rPr>
            <sz val="9"/>
            <color indexed="81"/>
            <rFont val="Segoe UI"/>
            <family val="2"/>
          </rPr>
          <t>Sämtliche anspruchsberechtigte Arbeitnehmende des Betriebes. Nicht anspruchsberechtigte Personen siehe Seite 2.</t>
        </r>
      </text>
    </comment>
    <comment ref="F20" authorId="0" shapeId="0">
      <text>
        <r>
          <rPr>
            <sz val="9"/>
            <color indexed="81"/>
            <rFont val="Segoe UI"/>
            <family val="2"/>
          </rPr>
          <t xml:space="preserve">Sämtliche Arbeitnehmende welche im obenerwähnten Monat von Kurzarbeit betroffen waren.
</t>
        </r>
      </text>
    </comment>
    <comment ref="F22" authorId="0" shapeId="0">
      <text>
        <r>
          <rPr>
            <sz val="9"/>
            <color indexed="81"/>
            <rFont val="Segoe UI"/>
            <family val="2"/>
          </rPr>
          <t xml:space="preserve">Das Total der Arbeitsstunden im obenerwähnten Monat, welche die anspruchsberechtigten Arbeitnehmenden gemäss Arbeitsvertrag normalerweise zu leisten haben (Anzahl Arbeitnehmende x Anzahl zu leistende Stunden).
Bitte diese Angabe in den betrieblichen Unterlagen </t>
        </r>
        <r>
          <rPr>
            <b/>
            <sz val="9"/>
            <color indexed="81"/>
            <rFont val="Segoe UI"/>
            <family val="2"/>
          </rPr>
          <t xml:space="preserve">hervorheben </t>
        </r>
        <r>
          <rPr>
            <sz val="9"/>
            <color indexed="81"/>
            <rFont val="Segoe UI"/>
            <family val="2"/>
          </rPr>
          <t xml:space="preserve">(vgl. dazu auch Seite 2).
</t>
        </r>
      </text>
    </comment>
    <comment ref="F23" authorId="0" shapeId="0">
      <text>
        <r>
          <rPr>
            <sz val="9"/>
            <color indexed="81"/>
            <rFont val="Segoe UI"/>
            <family val="2"/>
          </rPr>
          <t xml:space="preserve">Kurzarbeitsstunden des obenerwähnten Monats.
</t>
        </r>
        <r>
          <rPr>
            <b/>
            <sz val="9"/>
            <color indexed="81"/>
            <rFont val="Segoe UI"/>
            <family val="2"/>
          </rPr>
          <t>Absenzen wie Ferien, Krankheit, Unfall etc. sind keine Kurzarbeitsstunden.</t>
        </r>
      </text>
    </comment>
    <comment ref="F27" authorId="0" shapeId="0">
      <text>
        <r>
          <rPr>
            <sz val="9"/>
            <color indexed="81"/>
            <rFont val="Segoe UI"/>
            <family val="2"/>
          </rPr>
          <t xml:space="preserve">Lohnbestandteile vgl. Seite 2. 
Bitte diese Angaben in den betrieblichen Unterlagen </t>
        </r>
        <r>
          <rPr>
            <b/>
            <sz val="9"/>
            <color indexed="81"/>
            <rFont val="Segoe UI"/>
            <family val="2"/>
          </rPr>
          <t>hervorheben.</t>
        </r>
      </text>
    </comment>
    <comment ref="A29" authorId="0" shapeId="0">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List>
</comments>
</file>

<file path=xl/comments2.xml><?xml version="1.0" encoding="utf-8"?>
<comments xmlns="http://schemas.openxmlformats.org/spreadsheetml/2006/main">
  <authors>
    <author>von Roten Stéphane SECO</author>
  </authors>
  <commentList>
    <comment ref="D4" authorId="0" shapeId="0">
      <text>
        <r>
          <rPr>
            <sz val="9"/>
            <color indexed="81"/>
            <rFont val="Segoe UI"/>
            <family val="2"/>
          </rPr>
          <t>Nom de la caisse de chômage choisie par l'entreprise (figure également dans la décision de l'autorité cantonale).</t>
        </r>
      </text>
    </comment>
    <comment ref="B8" authorId="0" shapeId="0">
      <text>
        <r>
          <rPr>
            <sz val="9"/>
            <color indexed="81"/>
            <rFont val="Segoe UI"/>
            <family val="2"/>
          </rPr>
          <t>Entreprise ou secteur d'exploitation selon la décision de l'autorité cantonale.</t>
        </r>
      </text>
    </comment>
    <comment ref="B9" authorId="0" shapeId="0">
      <text>
        <r>
          <rPr>
            <sz val="9"/>
            <color indexed="81"/>
            <rFont val="Segoe UI"/>
            <family val="2"/>
          </rPr>
          <t xml:space="preserve">Voir décision de l'autorité cantonale.
</t>
        </r>
      </text>
    </comment>
    <comment ref="C14" authorId="0" shapeId="0">
      <text>
        <r>
          <rPr>
            <sz val="9"/>
            <color indexed="81"/>
            <rFont val="Segoe UI"/>
            <family val="2"/>
          </rPr>
          <t>Mois pour lequel une indemnité en cas de réduction de l'horaire de travail est demandée.</t>
        </r>
      </text>
    </comment>
    <comment ref="F19" authorId="0" shapeId="0">
      <text>
        <r>
          <rPr>
            <sz val="9"/>
            <color indexed="81"/>
            <rFont val="Segoe UI"/>
            <family val="2"/>
          </rPr>
          <t xml:space="preserve">Tous les travailleurs de l'entreprise qui ont droit à l'indemnité. Pour les personnes n'ayant pas droit à l'indemnité, voir page 2. 
</t>
        </r>
      </text>
    </comment>
    <comment ref="F20" authorId="0" shapeId="0">
      <text>
        <r>
          <rPr>
            <sz val="9"/>
            <color indexed="81"/>
            <rFont val="Segoe UI"/>
            <family val="2"/>
          </rPr>
          <t>Tous les travailleurs ayant été affectés par la réduction de l'horaire de travail durant le mois mentionné plus haut.</t>
        </r>
      </text>
    </comment>
    <comment ref="F22" authorId="0" shapeId="0">
      <text>
        <r>
          <rPr>
            <sz val="9"/>
            <color indexed="81"/>
            <rFont val="Segoe UI"/>
            <family val="2"/>
          </rPr>
          <t xml:space="preserve">Total pour le mois mentionné plus haut des heures de travail que les travailleurs ayant droit à l'indemnité auraient dû normalement effectuer conformément au contrat de travail (nombre de travailleurs x nombre d'heures à effectuer). 
Veuillez </t>
        </r>
        <r>
          <rPr>
            <b/>
            <sz val="9"/>
            <color indexed="81"/>
            <rFont val="Segoe UI"/>
            <family val="2"/>
          </rPr>
          <t xml:space="preserve">mettre en évidence </t>
        </r>
        <r>
          <rPr>
            <sz val="9"/>
            <color indexed="81"/>
            <rFont val="Segoe UI"/>
            <family val="2"/>
          </rPr>
          <t>cette information dans les documents de l'entreprise (voir également page 2 à ce sujet).</t>
        </r>
      </text>
    </comment>
    <comment ref="F23" authorId="0" shapeId="0">
      <text>
        <r>
          <rPr>
            <sz val="9"/>
            <color indexed="81"/>
            <rFont val="Segoe UI"/>
            <family val="2"/>
          </rPr>
          <t xml:space="preserve">Heures de travail perdues pour le mois mentionné plus haut. 
</t>
        </r>
        <r>
          <rPr>
            <b/>
            <sz val="9"/>
            <color indexed="81"/>
            <rFont val="Segoe UI"/>
            <family val="2"/>
          </rPr>
          <t>Les absences telles que les vacances, les absences en cas de maladie, d'accident, etc ne sont pas des heures de travail perdues.</t>
        </r>
      </text>
    </comment>
    <comment ref="F27" authorId="0" shapeId="0">
      <text>
        <r>
          <rPr>
            <sz val="9"/>
            <color indexed="81"/>
            <rFont val="Segoe UI"/>
            <family val="2"/>
          </rPr>
          <t xml:space="preserve">Éléments constitutifs du salaire cf. page 2.
Veuillez </t>
        </r>
        <r>
          <rPr>
            <b/>
            <sz val="9"/>
            <color indexed="81"/>
            <rFont val="Segoe UI"/>
            <family val="2"/>
          </rPr>
          <t xml:space="preserve">mettre en évidence </t>
        </r>
        <r>
          <rPr>
            <sz val="9"/>
            <color indexed="81"/>
            <rFont val="Segoe UI"/>
            <family val="2"/>
          </rPr>
          <t xml:space="preserve">ces informations dans les documents de l'entreprise. </t>
        </r>
      </text>
    </comment>
    <comment ref="A29"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3.xml><?xml version="1.0" encoding="utf-8"?>
<comments xmlns="http://schemas.openxmlformats.org/spreadsheetml/2006/main">
  <authors>
    <author>von der Crone Andreas SECO</author>
    <author>Hayoz Erich SECO</author>
  </authors>
  <commentList>
    <comment ref="D4" authorId="0" shapeId="0">
      <text>
        <r>
          <rPr>
            <sz val="9"/>
            <color indexed="81"/>
            <rFont val="Segoe UI"/>
            <family val="2"/>
          </rPr>
          <t xml:space="preserve">Nome della cassa di disoccupazione scelta dall'impresa (figura anche sulla decisione del servizio cantonale).
</t>
        </r>
      </text>
    </comment>
    <comment ref="B8" authorId="0" shapeId="0">
      <text>
        <r>
          <rPr>
            <sz val="9"/>
            <color indexed="81"/>
            <rFont val="Segoe UI"/>
            <family val="2"/>
          </rPr>
          <t xml:space="preserve">Impresa intera o singolo reparto secondo la decisione del servizio cantonale.
</t>
        </r>
      </text>
    </comment>
    <comment ref="B9" authorId="0" shapeId="0">
      <text>
        <r>
          <rPr>
            <sz val="9"/>
            <color indexed="81"/>
            <rFont val="Segoe UI"/>
            <family val="2"/>
          </rPr>
          <t>Vedi decisione del servizio cantonale.</t>
        </r>
      </text>
    </comment>
    <comment ref="C14" authorId="1" shapeId="0">
      <text>
        <r>
          <rPr>
            <sz val="9"/>
            <color indexed="81"/>
            <rFont val="Segoe UI"/>
            <family val="2"/>
          </rPr>
          <t>Mese per il quale si richiede l'indennità per lavoro ridotto.</t>
        </r>
      </text>
    </comment>
    <comment ref="F19" authorId="0" shapeId="0">
      <text>
        <r>
          <rPr>
            <sz val="9"/>
            <color indexed="81"/>
            <rFont val="Segoe UI"/>
            <family val="2"/>
          </rPr>
          <t>Tutti i lavoratori dell'impresa aventi diritto. Per le persone non aventi diritto vedi  pag. 2.</t>
        </r>
      </text>
    </comment>
    <comment ref="F20" authorId="0" shapeId="0">
      <text>
        <r>
          <rPr>
            <sz val="9"/>
            <color indexed="81"/>
            <rFont val="Segoe UI"/>
            <family val="2"/>
          </rPr>
          <t xml:space="preserve">Tutti i lavoratori interessati dal lavoro ridotto nel mese citato sopra.
</t>
        </r>
      </text>
    </comment>
    <comment ref="F22" authorId="0" shapeId="0">
      <text>
        <r>
          <rPr>
            <sz val="9"/>
            <color indexed="81"/>
            <rFont val="Segoe UI"/>
            <family val="2"/>
          </rPr>
          <t xml:space="preserve">Totale delle ore lavorative nel mese citato sopra, che normalmente i lavoratori aventi diritto devono prestare secondo il contratto di lavoro (numero di lavoratori x numero di ore da prestare).
Si prega di </t>
        </r>
        <r>
          <rPr>
            <b/>
            <sz val="9"/>
            <color indexed="81"/>
            <rFont val="Segoe UI"/>
            <family val="2"/>
          </rPr>
          <t xml:space="preserve">evidenziare </t>
        </r>
        <r>
          <rPr>
            <sz val="9"/>
            <color indexed="81"/>
            <rFont val="Segoe UI"/>
            <family val="2"/>
          </rPr>
          <t xml:space="preserve">questi dati nella documentazione aziendale (v. anche a pag. 2).
</t>
        </r>
      </text>
    </comment>
    <comment ref="F23" authorId="0" shapeId="0">
      <text>
        <r>
          <rPr>
            <sz val="9"/>
            <color indexed="81"/>
            <rFont val="Segoe UI"/>
            <family val="2"/>
          </rPr>
          <t xml:space="preserve">Ore di lavoro ridotto del mese citato sopra.
</t>
        </r>
        <r>
          <rPr>
            <b/>
            <sz val="9"/>
            <color indexed="81"/>
            <rFont val="Segoe UI"/>
            <family val="2"/>
          </rPr>
          <t>Le assenze per ferie, malattia, infortunio ecc. non sono considerate ore di lavoro ridotto.</t>
        </r>
      </text>
    </comment>
    <comment ref="F27" authorId="0" shapeId="0">
      <text>
        <r>
          <rPr>
            <sz val="9"/>
            <color indexed="81"/>
            <rFont val="Segoe UI"/>
            <family val="2"/>
          </rPr>
          <t xml:space="preserve">Elementi costitutivi del salario v. pag. 2. 
Si prega di </t>
        </r>
        <r>
          <rPr>
            <b/>
            <sz val="9"/>
            <color indexed="81"/>
            <rFont val="Segoe UI"/>
            <family val="2"/>
          </rPr>
          <t>evidenziare</t>
        </r>
        <r>
          <rPr>
            <sz val="9"/>
            <color indexed="81"/>
            <rFont val="Segoe UI"/>
            <family val="2"/>
          </rPr>
          <t xml:space="preserve"> questi dati nella documentazione aziendale.</t>
        </r>
      </text>
    </comment>
    <comment ref="A29" authorId="0" shapeId="0">
      <text>
        <r>
          <rPr>
            <sz val="9"/>
            <color indexed="81"/>
            <rFont val="Segoe UI"/>
            <family val="2"/>
          </rPr>
          <t>Se compare il segnale d'allarme rosso significa che la massa salariale supera l'importo massimo consentito e va adeguata (numero dei lavoratori aventi diritto x max. Fr. 12'350).</t>
        </r>
      </text>
    </comment>
  </commentList>
</comments>
</file>

<file path=xl/sharedStrings.xml><?xml version="1.0" encoding="utf-8"?>
<sst xmlns="http://schemas.openxmlformats.org/spreadsheetml/2006/main" count="151" uniqueCount="133">
  <si>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</si>
  <si>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</si>
  <si>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</si>
  <si>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</si>
  <si>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</si>
  <si>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</si>
  <si>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</si>
  <si>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</si>
  <si>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</si>
  <si>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</si>
  <si>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</si>
  <si>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</si>
  <si>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</si>
  <si>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</si>
  <si>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</si>
  <si>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</si>
  <si>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</si>
  <si>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</si>
  <si>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</si>
  <si>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</si>
  <si>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</si>
  <si>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</si>
  <si>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</si>
  <si>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</si>
  <si>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</si>
  <si>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</si>
  <si>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</si>
  <si>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</si>
  <si>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t>AHV-pflichtigte Lohnsumme</t>
  </si>
  <si>
    <t>Personen mit massgebenden Entscheidbefugnissen und ihre Ehegatten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</si>
  <si>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</si>
  <si>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</si>
  <si>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</si>
  <si>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</si>
  <si>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</si>
  <si>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</si>
  <si>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</si>
  <si>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</si>
  <si>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</si>
  <si>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</si>
  <si>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</si>
  <si>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</si>
  <si>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</si>
  <si>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</si>
  <si>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</si>
  <si>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</si>
  <si>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</si>
  <si>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</si>
  <si>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</si>
  <si>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</si>
  <si>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</si>
  <si>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</si>
  <si>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</si>
  <si>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</si>
  <si>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</si>
  <si>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</si>
  <si>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</si>
  <si>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</si>
  <si>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</si>
  <si>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</si>
  <si>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Somme des salaires AVS soumis à cotisations</t>
  </si>
  <si>
    <t>Personnes avec pouvoirs de décision déterminants et leur conjoint</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</si>
  <si>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</si>
  <si>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</si>
  <si>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</si>
  <si>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</si>
  <si>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</si>
  <si>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</si>
  <si>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</si>
  <si>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</si>
  <si>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</si>
  <si>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</si>
  <si>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</si>
  <si>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</si>
  <si>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</si>
  <si>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</si>
  <si>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</si>
  <si>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</si>
  <si>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</si>
  <si>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</si>
  <si>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</si>
  <si>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</si>
  <si>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</si>
  <si>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</si>
  <si>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</si>
  <si>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</si>
  <si>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</si>
  <si>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</si>
  <si>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</si>
  <si>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</si>
  <si>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t>Persone con poteri decisionali determinanti e rispettivi coniugi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</si>
  <si>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</si>
  <si>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</si>
  <si>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</si>
  <si>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</si>
  <si>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</si>
  <si>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</si>
  <si>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</si>
  <si>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</si>
  <si>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</si>
  <si>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</si>
  <si>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</si>
  <si>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</si>
  <si>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</si>
  <si>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</si>
  <si>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</si>
  <si>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</si>
  <si>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(max. Fr. 12'350 a persona o Fr. 4'150 per persone con poteri decisionali determinanti e rispettivi coniugi - cfr. retro)</t>
    </r>
  </si>
  <si>
    <r>
      <t xml:space="preserve">Inkl. AHV-pflichtige Zulagen wie auch geschuldeter Anteil am 13. Monatslohn oder Gratifikation, Ferien- und Feiertagsentschädigungen bei Arbeitnehmenden im Stundenlohn, jedoch insgesamt </t>
    </r>
    <r>
      <rPr>
        <u/>
        <sz val="11"/>
        <rFont val="Arial"/>
        <family val="2"/>
      </rPr>
      <t>max. Fr. 12'350 pro Person</t>
    </r>
    <r>
      <rPr>
        <sz val="11"/>
        <rFont val="Arial"/>
        <family val="2"/>
      </rPr>
      <t>.
Nicht zu berücksichtigen sind Entschädigungen für Mehrstunden, Zulagen für arbeitsbedingte Inkonvenienzen wie Baustellen- und Schmutzzulagen und Spesenentschädigungen.</t>
    </r>
  </si>
  <si>
    <r>
      <t xml:space="preserve">Die maximal anzugebende AHV-pflichtige Lohnsumme für Personen mit massgebenden Entscheidbefugnissen und ihre Ehegatten beträgt </t>
    </r>
    <r>
      <rPr>
        <u/>
        <sz val="11"/>
        <rFont val="Arial"/>
        <family val="2"/>
      </rPr>
      <t>Fr. 4'150</t>
    </r>
    <r>
      <rPr>
        <sz val="11"/>
        <rFont val="Arial"/>
        <family val="2"/>
      </rPr>
      <t xml:space="preserve">, was eine Kurzarbeitsentschädigung von Fr. 3'320 (80%) ergibt.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</si>
  <si>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r>
      <t xml:space="preserve">Zur effizienten Bearbeitung der Abrechnung und schnellstmöglichen Auszahlung der Kurzarbeitsentschädigung bitten wir den Betrieb </t>
    </r>
    <r>
      <rPr>
        <u/>
        <sz val="11"/>
        <rFont val="Arial"/>
        <family val="2"/>
      </rPr>
      <t>das Total der Sollstunden sowie das Total der ahv-pflichtigen Lohnsumme auf den betrieblichen Unterlagen hervorzuheben</t>
    </r>
    <r>
      <rPr>
        <sz val="11"/>
        <rFont val="Arial"/>
        <family val="2"/>
      </rPr>
      <t>.</t>
    </r>
  </si>
  <si>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</si>
  <si>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</si>
  <si>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</si>
  <si>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</si>
  <si>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</si>
  <si>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r>
      <t xml:space="preserve">Pour un traitement efficace du décompte et un versement aussi rapide que possible de l'indemnité en cas de réduction de l'horaire de travail, nous demandons à l'entreprise de bien vouloir souligner dans ses documents </t>
    </r>
    <r>
      <rPr>
        <u/>
        <sz val="11"/>
        <rFont val="Arial"/>
        <family val="2"/>
      </rPr>
      <t>le total des heures à effectuer ainsi que le total des salaires soumis aux cotisations AVS</t>
    </r>
    <r>
      <rPr>
        <sz val="11"/>
        <rFont val="Arial"/>
        <family val="2"/>
      </rPr>
      <t>.</t>
    </r>
  </si>
  <si>
    <t>Délai de remise</t>
  </si>
  <si>
    <t>Celui qui ne remplit pas le présent formulaire de manière conforme à la vérité s'expose à des sanctions pénales (art. 105 ss. LACI).</t>
  </si>
  <si>
    <r>
      <t xml:space="preserve">Pour les personnes dotées de pouvoirs de décision déterminants et leur conjoint, la somme des salaires AVS soumis à cotisation à indiquer s’élève au maximum à </t>
    </r>
    <r>
      <rPr>
        <u/>
        <sz val="11"/>
        <color theme="1"/>
        <rFont val="Arial"/>
        <family val="2"/>
      </rPr>
      <t>4'150 francs</t>
    </r>
    <r>
      <rPr>
        <sz val="11"/>
        <color theme="1"/>
        <rFont val="Arial"/>
        <family val="2"/>
      </rPr>
      <t xml:space="preserve">, ce qui donne une indemnité en cas de réduction de l’horaire de travail de 3'320 francs (80 %).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r>
  </si>
  <si>
    <r>
      <rPr>
        <sz val="11"/>
        <color theme="1"/>
        <rFont val="Arial"/>
        <family val="2"/>
      </rPr>
      <t>Incluse le indennità soggette all’obbligo di contribuzione AVS, nonché la percentuale dovuta sulla 13</t>
    </r>
    <r>
      <rPr>
        <vertAlign val="superscript"/>
        <sz val="11"/>
        <color theme="1"/>
        <rFont val="Arial"/>
        <family val="2"/>
      </rPr>
      <t>a</t>
    </r>
    <r>
      <rPr>
        <sz val="11"/>
        <color theme="1"/>
        <rFont val="Arial"/>
        <family val="2"/>
      </rPr>
      <t xml:space="preserve"> mensilità o gratifica, indennità ferie e giorni festivi per i lavoratori in regime di salario orario, tuttavia per un totale di </t>
    </r>
    <r>
      <rPr>
        <u/>
        <sz val="11"/>
        <color rgb="FF000000"/>
        <rFont val="Arial"/>
        <family val="2"/>
      </rPr>
      <t>max. Fr. 12'350 a persona</t>
    </r>
    <r>
      <rPr>
        <sz val="11"/>
        <color rgb="FF000000"/>
        <rFont val="Arial"/>
        <family val="2"/>
      </rPr>
      <t>.
Sono esclusi risarcimenti per ore supplementari, indennità per inconvenienti connessi al lavoro, quali indennità per il lavoro nei cantieri o i lavori sporchi, e risarcimenti spese.</t>
    </r>
  </si>
  <si>
    <r>
      <rPr>
        <sz val="11"/>
        <color theme="1"/>
        <rFont val="Arial"/>
        <family val="2"/>
      </rPr>
      <t xml:space="preserve">La massa salariale soggetta all’obbligo di contribuzione AVS massima da indicare per persone con poteri decisionali determinanti e rispettivi coniugi è di </t>
    </r>
    <r>
      <rPr>
        <u/>
        <sz val="11"/>
        <color theme="1"/>
        <rFont val="Arial"/>
        <family val="2"/>
      </rPr>
      <t>Fr. 4'150</t>
    </r>
    <r>
      <rPr>
        <sz val="11"/>
        <color theme="1"/>
        <rFont val="Arial"/>
        <family val="2"/>
      </rPr>
      <t xml:space="preserve">, pari a un’indennità per lavoro ridotto di Fr. 3'320 (80%). </t>
    </r>
    <r>
      <rPr>
        <sz val="11"/>
        <color rgb="FF000000"/>
        <rFont val="Arial"/>
        <family val="2"/>
      </rPr>
      <t xml:space="preserve">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</si>
  <si>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t>N’ont pas droit à l’indemnité les personnes dont les rapports de travail ont été résiliés, qui n’acceptent pas la réduction de l’horaire de travail, dont la perte de travail ne peut être déterminée (travail sur appel) ou qui ont atteint l’âge ordinaire de la retraite de l’AVS.</t>
  </si>
  <si>
    <t>Non hanno diritto le persone in periodo di disdetta del rapporto di lavoro, che non sono d’accordo con il lavoro ridotto, la cui perdita di lavoro non è determinabile (ad esempio rapporti di lavoro su chiamata) o che hanno raggiunto l’età pensionabile AVS ordinaria.</t>
  </si>
  <si>
    <t>Termine d'inoltro</t>
  </si>
  <si>
    <t>Informazioni che l'impresa deve comprovare</t>
  </si>
  <si>
    <r>
      <t xml:space="preserve">Per un trattamento efficiente del conteggio e un versamento celere dell’indennità per lavoro ridotto invitiamo l’impresa a evidenziare nella documentazione aziendale </t>
    </r>
    <r>
      <rPr>
        <u/>
        <sz val="11"/>
        <rFont val="Arial"/>
        <family val="2"/>
      </rPr>
      <t>il totale delle ore di lavoro previste e il totale della massa salariale soggetta all’obbligo di contribuzione AVS.</t>
    </r>
  </si>
  <si>
    <t>Chiunque compila il presente formulario mediante indicazioni inveritiere o incomplete di espone a conseguenze di diritto penale (art. 105 segg. LADI).</t>
  </si>
  <si>
    <t>Für Hinweise zu den Feldern bewegen Sie den Cursor auf die rote Ecke.</t>
  </si>
  <si>
    <t>Kein Anspruch besteht für Personen</t>
  </si>
  <si>
    <t>- in gekündigtem Arbeitsverhältnis; 
- die mit der Kurzarbeit nicht einverstanden sind;
- deren Arbeitsausfall nicht bestimmbar ist (bspw. Arbeitsverhältnisse auf Abruf); 
- die das ordentliche AHV-Rentenalter erreicht haben.</t>
  </si>
  <si>
    <t xml:space="preserve">Pour afficher les informations sur les champs, déplacez le curseur sur le coin rouge. </t>
  </si>
  <si>
    <r>
      <t>Per leggere le informazioni sui campi posizionare il cursore sull’angolino rosso.</t>
    </r>
    <r>
      <rPr>
        <sz val="11"/>
        <color theme="0"/>
        <rFont val="Arial"/>
        <family val="2"/>
      </rPr>
      <t>xxxxxxx</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</si>
</sst>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b/>
      <sz val="11"/>
      <color theme="1"/>
      <name val="Arial"/>
      <family val="2"/>
    </font>
    <font>
      <u/>
      <sz val="11"/>
      <color theme="1"/>
      <name val="Arial"/>
      <family val="2"/>
    </font>
    <font>
      <vertAlign val="superscript"/>
      <sz val="11"/>
      <color theme="1"/>
      <name val="Arial"/>
      <family val="2"/>
    </font>
    <font>
      <sz val="9"/>
      <color indexed="81"/>
      <name val="Segoe UI"/>
      <family val="2"/>
    </font>
    <font>
      <sz val="9"/>
      <color indexed="81"/>
      <name val="Segoe UI"/>
      <charset val="1"/>
    </font>
    <font>
      <b/>
      <sz val="9"/>
      <color indexed="81"/>
      <name val="Segoe UI"/>
      <family val="2"/>
    </font>
    <font>
      <sz val="11"/>
      <color rgb="FFFF0000"/>
      <name val="Arial"/>
      <family val="2"/>
    </font>
    <font>
      <sz val="11"/>
      <color theme="0"/>
      <name val="Arial"/>
      <family val="2"/>
    </font>
    <font>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1">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xf numFmtId="4" fontId="4" fillId="0" borderId="0" xfId="0" applyNumberFormat="1" applyFont="1"/>
    <xf numFmtId="0" fontId="0" fillId="0" borderId="0" xfId="0" applyFont="1"/>
    <xf numFmtId="0" fontId="17" fillId="0" borderId="0" xfId="0" applyFont="1" applyAlignment="1">
      <alignment vertical="center"/>
    </xf>
    <xf numFmtId="0" fontId="17" fillId="0" borderId="0" xfId="0" applyFont="1"/>
    <xf numFmtId="49" fontId="4" fillId="0" borderId="0" xfId="0" applyNumberFormat="1" applyFont="1" applyAlignment="1">
      <alignment horizontal="left" wrapText="1"/>
    </xf>
    <xf numFmtId="0" fontId="4" fillId="0" borderId="7" xfId="0" applyFont="1" applyBorder="1"/>
    <xf numFmtId="0" fontId="0" fillId="0" borderId="0" xfId="0" applyFont="1" applyAlignment="1">
      <alignment vertical="top"/>
    </xf>
    <xf numFmtId="0" fontId="4" fillId="0" borderId="0" xfId="0" applyFont="1" applyFill="1"/>
    <xf numFmtId="4" fontId="4" fillId="0" borderId="0" xfId="0" applyNumberFormat="1" applyFont="1" applyFill="1"/>
    <xf numFmtId="0" fontId="5" fillId="0" borderId="0" xfId="0" applyFont="1" applyFill="1"/>
    <xf numFmtId="0" fontId="5"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left" vertical="center"/>
    </xf>
    <xf numFmtId="0" fontId="0" fillId="0" borderId="0" xfId="0" applyFill="1" applyBorder="1"/>
    <xf numFmtId="0" fontId="0" fillId="0" borderId="0" xfId="0" applyAlignment="1">
      <alignment horizontal="left"/>
    </xf>
    <xf numFmtId="0" fontId="4" fillId="0" borderId="0" xfId="0" applyFont="1" applyFill="1" applyAlignment="1">
      <alignment horizontal="left" vertical="top" wrapText="1"/>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4" fontId="4" fillId="0" borderId="7" xfId="0" applyNumberFormat="1" applyFont="1" applyFill="1" applyBorder="1" applyAlignment="1">
      <alignment horizontal="right"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0" fillId="0" borderId="0" xfId="0" applyFont="1" applyFill="1" applyAlignment="1">
      <alignment horizontal="left" vertical="center"/>
    </xf>
    <xf numFmtId="0" fontId="23" fillId="0" borderId="7" xfId="0" applyFont="1" applyFill="1" applyBorder="1" applyAlignment="1">
      <alignment horizontal="center" vertical="center" wrapText="1"/>
    </xf>
    <xf numFmtId="0" fontId="7" fillId="0" borderId="0" xfId="0" applyFont="1" applyFill="1" applyAlignment="1">
      <alignment horizontal="left" vertical="center" wrapText="1"/>
    </xf>
    <xf numFmtId="0" fontId="4" fillId="0" borderId="0" xfId="0" applyFont="1" applyAlignment="1">
      <alignment horizontal="left" vertical="center"/>
    </xf>
    <xf numFmtId="0" fontId="5" fillId="0" borderId="2" xfId="0" applyFont="1" applyFill="1" applyBorder="1" applyAlignment="1">
      <alignment horizontal="left" vertic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0" xfId="0" applyFont="1" applyFill="1" applyAlignment="1">
      <alignment horizontal="left"/>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0" fillId="0" borderId="0" xfId="0" applyNumberFormat="1" applyFont="1" applyAlignment="1">
      <alignment horizontal="lef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49" fontId="4" fillId="0" borderId="0" xfId="0" applyNumberFormat="1" applyFont="1" applyFill="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xf>
    <xf numFmtId="49" fontId="4" fillId="2" borderId="0" xfId="0" applyNumberFormat="1" applyFont="1" applyFill="1" applyAlignment="1" applyProtection="1">
      <alignment horizontal="left" wrapText="1"/>
      <protection locked="0"/>
    </xf>
    <xf numFmtId="0" fontId="4" fillId="0" borderId="7" xfId="0" applyFont="1" applyBorder="1" applyAlignment="1">
      <alignment horizontal="center"/>
    </xf>
    <xf numFmtId="0" fontId="10" fillId="0" borderId="0" xfId="0" applyFont="1" applyBorder="1" applyAlignment="1">
      <alignment horizontal="center" vertical="center" wrapText="1"/>
    </xf>
    <xf numFmtId="0" fontId="25" fillId="0" borderId="7" xfId="0" applyFont="1" applyFill="1" applyBorder="1" applyAlignment="1">
      <alignment horizontal="center" vertical="center" wrapText="1"/>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0" fillId="0" borderId="0" xfId="0" applyFont="1" applyAlignment="1">
      <alignment horizontal="left" vertical="top" wrapText="1"/>
    </xf>
    <xf numFmtId="0" fontId="4" fillId="0" borderId="0" xfId="0" applyFont="1" applyFill="1" applyAlignment="1">
      <alignment horizontal="left"/>
    </xf>
    <xf numFmtId="4" fontId="4" fillId="0" borderId="7" xfId="0" applyNumberFormat="1" applyFont="1" applyFill="1" applyBorder="1" applyAlignment="1">
      <alignment horizontal="right" vertical="center"/>
    </xf>
    <xf numFmtId="0" fontId="0" fillId="0" borderId="7" xfId="0" applyFill="1" applyBorder="1" applyAlignment="1">
      <alignment vertical="center"/>
    </xf>
    <xf numFmtId="0" fontId="4" fillId="0" borderId="0" xfId="0" applyFont="1" applyAlignment="1">
      <alignment horizontal="left" wrapText="1"/>
    </xf>
    <xf numFmtId="0" fontId="11" fillId="0" borderId="0" xfId="0" applyFont="1" applyBorder="1" applyAlignment="1">
      <alignment horizontal="center" vertical="center" wrapText="1"/>
    </xf>
    <xf numFmtId="0" fontId="23" fillId="0" borderId="7" xfId="0" applyFont="1" applyBorder="1" applyAlignment="1">
      <alignment horizontal="center" vertical="center"/>
    </xf>
  </cellXfs>
  <cellStyles count="1">
    <cellStyle name="Standard" xfId="0" builtinId="0"/>
  </cellStyles>
  <dxfs count="33">
    <dxf>
      <font>
        <b/>
        <i val="0"/>
        <color rgb="FFFF000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85725</xdr:colOff>
      <xdr:row>0</xdr:row>
      <xdr:rowOff>447675</xdr:rowOff>
    </xdr:from>
    <xdr:to>
      <xdr:col>6</xdr:col>
      <xdr:colOff>213741</xdr:colOff>
      <xdr:row>1</xdr:row>
      <xdr:rowOff>98679</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1225" y="447675"/>
          <a:ext cx="1451991" cy="45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95250</xdr:colOff>
      <xdr:row>0</xdr:row>
      <xdr:rowOff>552450</xdr:rowOff>
    </xdr:from>
    <xdr:to>
      <xdr:col>6</xdr:col>
      <xdr:colOff>255016</xdr:colOff>
      <xdr:row>1</xdr:row>
      <xdr:rowOff>197104</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81750" y="552450"/>
          <a:ext cx="1302766" cy="444754"/>
        </a:xfrm>
        <a:prstGeom prst="rect">
          <a:avLst/>
        </a:prstGeom>
      </xdr:spPr>
    </xdr:pic>
    <xdr:clientData/>
  </xdr:twoCellAnchor>
  <xdr:twoCellAnchor editAs="oneCell">
    <xdr:from>
      <xdr:col>5</xdr:col>
      <xdr:colOff>95250</xdr:colOff>
      <xdr:row>0</xdr:row>
      <xdr:rowOff>552450</xdr:rowOff>
    </xdr:from>
    <xdr:to>
      <xdr:col>6</xdr:col>
      <xdr:colOff>235966</xdr:colOff>
      <xdr:row>1</xdr:row>
      <xdr:rowOff>197104</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76"/>
        <a:stretch/>
      </xdr:blipFill>
      <xdr:spPr>
        <a:xfrm>
          <a:off x="6381750" y="552450"/>
          <a:ext cx="1302766" cy="4447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101186</xdr:colOff>
      <xdr:row>0</xdr:row>
      <xdr:rowOff>574951</xdr:rowOff>
    </xdr:from>
    <xdr:to>
      <xdr:col>6</xdr:col>
      <xdr:colOff>226993</xdr:colOff>
      <xdr:row>1</xdr:row>
      <xdr:rowOff>225955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2861" y="574951"/>
          <a:ext cx="1421207" cy="451104"/>
        </a:xfrm>
        <a:prstGeom prst="rect">
          <a:avLst/>
        </a:prstGeom>
      </xdr:spPr>
    </xdr:pic>
    <xdr:clientData/>
  </xdr:twoCellAnchor>
  <xdr:twoCellAnchor editAs="oneCell">
    <xdr:from>
      <xdr:col>5</xdr:col>
      <xdr:colOff>101186</xdr:colOff>
      <xdr:row>0</xdr:row>
      <xdr:rowOff>574951</xdr:rowOff>
    </xdr:from>
    <xdr:to>
      <xdr:col>6</xdr:col>
      <xdr:colOff>226993</xdr:colOff>
      <xdr:row>1</xdr:row>
      <xdr:rowOff>225955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2861" y="574951"/>
          <a:ext cx="1421207" cy="451104"/>
        </a:xfrm>
        <a:prstGeom prst="rect">
          <a:avLst/>
        </a:prstGeom>
      </xdr:spPr>
    </xdr:pic>
    <xdr:clientData/>
  </xdr:twoCellAnchor>
  <xdr:twoCellAnchor editAs="oneCell">
    <xdr:from>
      <xdr:col>4</xdr:col>
      <xdr:colOff>215486</xdr:colOff>
      <xdr:row>0</xdr:row>
      <xdr:rowOff>555901</xdr:rowOff>
    </xdr:from>
    <xdr:to>
      <xdr:col>6</xdr:col>
      <xdr:colOff>103168</xdr:colOff>
      <xdr:row>1</xdr:row>
      <xdr:rowOff>206905</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0461" y="555901"/>
          <a:ext cx="1449782" cy="4511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6"/>
  <sheetViews>
    <sheetView showGridLines="0" tabSelected="1" zoomScale="115" zoomScaleNormal="115" workbookViewId="0">
      <selection activeCell="A4" sqref="A4:C4"/>
    </sheetView>
  </sheetViews>
  <sheetFormatPr baseColWidth="10"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80" t="s">
        <v>18</v>
      </c>
      <c r="B1" s="80"/>
      <c r="C1" s="80"/>
      <c r="D1" s="80"/>
      <c r="E1" s="80"/>
      <c r="F1" s="80"/>
      <c r="G1" s="4"/>
      <c r="H1" s="4"/>
      <c r="I1" s="4"/>
      <c r="J1" s="5"/>
    </row>
    <row r="2" spans="1:10" ht="12.75" customHeight="1" x14ac:dyDescent="0.2">
      <c r="A2" s="73" t="s">
        <v>128</v>
      </c>
      <c r="B2" s="73"/>
      <c r="C2" s="73"/>
      <c r="D2" s="73"/>
      <c r="E2" s="73"/>
      <c r="F2" s="73"/>
      <c r="G2" s="4"/>
      <c r="H2" s="4"/>
      <c r="I2" s="4"/>
      <c r="J2" s="5"/>
    </row>
    <row r="3" spans="1:10" s="6" customFormat="1" ht="18.75" customHeight="1" x14ac:dyDescent="0.2">
      <c r="A3" s="21" t="s">
        <v>6</v>
      </c>
      <c r="B3" s="22"/>
      <c r="C3" s="22"/>
      <c r="D3" s="56" t="s">
        <v>4</v>
      </c>
      <c r="E3" s="22"/>
      <c r="F3" s="23"/>
    </row>
    <row r="4" spans="1:10" s="6" customFormat="1" ht="18.75" customHeight="1" x14ac:dyDescent="0.2">
      <c r="A4" s="97"/>
      <c r="B4" s="98"/>
      <c r="C4" s="99"/>
      <c r="D4" s="83"/>
      <c r="E4" s="84"/>
      <c r="F4" s="85"/>
    </row>
    <row r="5" spans="1:10" s="6" customFormat="1" ht="18.75" customHeight="1" x14ac:dyDescent="0.2">
      <c r="A5" s="97"/>
      <c r="B5" s="98"/>
      <c r="C5" s="99"/>
      <c r="D5" s="86"/>
      <c r="E5" s="87"/>
      <c r="F5" s="88"/>
    </row>
    <row r="6" spans="1:10" s="6" customFormat="1" ht="18.75" customHeight="1" x14ac:dyDescent="0.2">
      <c r="A6" s="97"/>
      <c r="B6" s="98"/>
      <c r="C6" s="99"/>
      <c r="D6" s="86"/>
      <c r="E6" s="87"/>
      <c r="F6" s="88"/>
    </row>
    <row r="7" spans="1:10" s="6" customFormat="1" ht="18.75" customHeight="1" x14ac:dyDescent="0.2">
      <c r="A7" s="97"/>
      <c r="B7" s="98"/>
      <c r="C7" s="99"/>
      <c r="D7" s="89"/>
      <c r="E7" s="90"/>
      <c r="F7" s="91"/>
    </row>
    <row r="8" spans="1:10" s="6" customFormat="1" ht="18.75" customHeight="1" x14ac:dyDescent="0.2">
      <c r="A8" s="26" t="s">
        <v>5</v>
      </c>
      <c r="B8" s="100"/>
      <c r="C8" s="101"/>
      <c r="D8" s="57"/>
      <c r="E8" s="24"/>
      <c r="F8" s="25"/>
    </row>
    <row r="9" spans="1:10" s="6" customFormat="1" ht="18.75" customHeight="1" x14ac:dyDescent="0.2">
      <c r="A9" s="27" t="s">
        <v>8</v>
      </c>
      <c r="B9" s="95"/>
      <c r="C9" s="96"/>
      <c r="D9" s="58"/>
      <c r="E9" s="29"/>
      <c r="F9" s="30"/>
    </row>
    <row r="10" spans="1:10" s="6" customFormat="1" ht="18.75" customHeight="1" x14ac:dyDescent="0.2">
      <c r="A10" s="26" t="s">
        <v>9</v>
      </c>
      <c r="B10" s="95"/>
      <c r="C10" s="96"/>
      <c r="D10" s="58"/>
      <c r="E10" s="29"/>
      <c r="F10" s="30"/>
    </row>
    <row r="11" spans="1:10" s="6" customFormat="1" ht="18.75" customHeight="1" x14ac:dyDescent="0.2">
      <c r="A11" s="26" t="s">
        <v>10</v>
      </c>
      <c r="B11" s="95"/>
      <c r="C11" s="96"/>
      <c r="D11" s="58"/>
      <c r="E11" s="29"/>
      <c r="F11" s="30"/>
    </row>
    <row r="12" spans="1:10" s="6" customFormat="1" ht="18.75" customHeight="1" x14ac:dyDescent="0.2">
      <c r="A12" s="26" t="s">
        <v>11</v>
      </c>
      <c r="B12" s="24"/>
      <c r="C12" s="29"/>
      <c r="D12" s="29"/>
      <c r="E12" s="29"/>
      <c r="F12" s="30"/>
    </row>
    <row r="13" spans="1:10" s="6" customFormat="1" ht="21.75" customHeight="1" x14ac:dyDescent="0.2">
      <c r="A13" s="92"/>
      <c r="B13" s="93"/>
      <c r="C13" s="93"/>
      <c r="D13" s="93"/>
      <c r="E13" s="93"/>
      <c r="F13" s="94"/>
    </row>
    <row r="14" spans="1:10" s="32" customFormat="1" ht="37.5" customHeight="1" x14ac:dyDescent="0.2">
      <c r="A14" s="12" t="s">
        <v>7</v>
      </c>
      <c r="B14" s="13"/>
      <c r="C14" s="81"/>
      <c r="D14" s="81"/>
      <c r="E14" s="81"/>
      <c r="F14" s="82"/>
    </row>
    <row r="15" spans="1:10" ht="8.25" customHeight="1" x14ac:dyDescent="0.2">
      <c r="A15" s="1"/>
    </row>
    <row r="16" spans="1:10" ht="21" customHeight="1" x14ac:dyDescent="0.2">
      <c r="A16" s="74" t="s">
        <v>34</v>
      </c>
      <c r="B16" s="74"/>
      <c r="C16" s="74"/>
      <c r="D16" s="74"/>
      <c r="E16" s="74"/>
      <c r="F16" s="74"/>
      <c r="G16" s="3"/>
    </row>
    <row r="17" spans="1:11" ht="12.6" customHeight="1" x14ac:dyDescent="0.2">
      <c r="A17" s="31"/>
      <c r="B17" s="31"/>
      <c r="C17" s="31"/>
      <c r="D17" s="31"/>
      <c r="E17" s="31"/>
      <c r="F17" s="31"/>
      <c r="G17" s="3"/>
    </row>
    <row r="18" spans="1:11" ht="25.5" customHeight="1" x14ac:dyDescent="0.2">
      <c r="A18" s="76" t="s">
        <v>0</v>
      </c>
      <c r="B18" s="76"/>
      <c r="C18" s="76"/>
      <c r="D18" s="76"/>
      <c r="E18" s="2"/>
      <c r="F18" s="16"/>
      <c r="G18" s="3"/>
    </row>
    <row r="19" spans="1:11" ht="25.5" customHeight="1" x14ac:dyDescent="0.2">
      <c r="A19" s="39" t="s">
        <v>26</v>
      </c>
      <c r="B19" s="37"/>
      <c r="C19" s="37"/>
      <c r="D19" s="37"/>
      <c r="E19" s="28"/>
      <c r="F19" s="40"/>
      <c r="G19" s="3"/>
    </row>
    <row r="20" spans="1:11" ht="25.5" customHeight="1" x14ac:dyDescent="0.2">
      <c r="A20" s="39" t="s">
        <v>32</v>
      </c>
      <c r="B20" s="37"/>
      <c r="C20" s="37"/>
      <c r="D20" s="77" t="str">
        <f>IF($F$20&gt;$F$19,"Fehler Anzahl","")</f>
        <v/>
      </c>
      <c r="E20" s="78"/>
      <c r="F20" s="40"/>
      <c r="G20" s="3"/>
      <c r="I20" s="77"/>
      <c r="J20" s="77"/>
      <c r="K20" s="62"/>
    </row>
    <row r="21" spans="1:11" ht="15" customHeight="1" x14ac:dyDescent="0.2">
      <c r="A21" s="39"/>
      <c r="B21" s="37"/>
      <c r="C21" s="37"/>
      <c r="D21" s="37"/>
      <c r="E21" s="28"/>
      <c r="F21" s="38"/>
      <c r="G21" s="3"/>
    </row>
    <row r="22" spans="1:11" ht="25.5" customHeight="1" x14ac:dyDescent="0.2">
      <c r="A22" s="71" t="s">
        <v>30</v>
      </c>
      <c r="B22" s="71"/>
      <c r="C22" s="71"/>
      <c r="D22" s="71"/>
      <c r="E22" s="15" t="s">
        <v>12</v>
      </c>
      <c r="F22" s="34"/>
      <c r="G22" s="7"/>
    </row>
    <row r="23" spans="1:11" ht="25.5" customHeight="1" x14ac:dyDescent="0.2">
      <c r="A23" s="71" t="s">
        <v>31</v>
      </c>
      <c r="B23" s="71"/>
      <c r="C23" s="71"/>
      <c r="D23" s="71"/>
      <c r="E23" s="15" t="s">
        <v>12</v>
      </c>
      <c r="F23" s="34"/>
      <c r="G23" s="7"/>
    </row>
    <row r="24" spans="1:11" ht="25.5" customHeight="1" x14ac:dyDescent="0.2">
      <c r="A24" s="75" t="s">
        <v>13</v>
      </c>
      <c r="B24" s="75"/>
      <c r="C24" s="75"/>
      <c r="D24" s="75"/>
      <c r="E24" s="15"/>
      <c r="F24" s="36" t="e">
        <f>IF(F23&gt;F22,"Fehler Stunden",F23/F22)</f>
        <v>#DIV/0!</v>
      </c>
      <c r="G24" s="8"/>
    </row>
    <row r="25" spans="1:11" ht="16.5" customHeight="1" x14ac:dyDescent="0.2">
      <c r="A25" s="3"/>
      <c r="B25" s="3"/>
      <c r="C25" s="3"/>
      <c r="D25" s="3"/>
      <c r="E25" s="3"/>
      <c r="F25" s="18" t="s">
        <v>16</v>
      </c>
      <c r="G25" s="9"/>
    </row>
    <row r="26" spans="1:11" ht="25.5" customHeight="1" x14ac:dyDescent="0.2">
      <c r="A26" s="76" t="s">
        <v>1</v>
      </c>
      <c r="B26" s="76"/>
      <c r="C26" s="76"/>
      <c r="D26" s="76"/>
      <c r="E26" s="2"/>
      <c r="F26" s="16"/>
      <c r="G26" s="10"/>
      <c r="I26" s="63"/>
      <c r="J26" s="63"/>
      <c r="K26" s="63"/>
    </row>
    <row r="27" spans="1:11" ht="44.25" customHeight="1" x14ac:dyDescent="0.2">
      <c r="A27" s="71" t="s">
        <v>105</v>
      </c>
      <c r="B27" s="71"/>
      <c r="C27" s="71"/>
      <c r="D27" s="71"/>
      <c r="E27" s="17" t="s">
        <v>14</v>
      </c>
      <c r="F27" s="34"/>
      <c r="G27" s="3"/>
    </row>
    <row r="28" spans="1:11" ht="25.5" customHeight="1" x14ac:dyDescent="0.2">
      <c r="A28" s="71" t="s">
        <v>33</v>
      </c>
      <c r="B28" s="71"/>
      <c r="C28" s="71"/>
      <c r="D28" s="71"/>
      <c r="E28" s="17" t="s">
        <v>14</v>
      </c>
      <c r="F28" s="14" t="e">
        <f>ROUND(IF(F27&gt;F19*12350,"",F27*F24)*20,0)/20</f>
        <v>#DIV/0!</v>
      </c>
      <c r="G28" s="69"/>
      <c r="H28" s="70"/>
    </row>
    <row r="29" spans="1:11" ht="30" customHeight="1" x14ac:dyDescent="0.2">
      <c r="A29" s="68" t="str">
        <f>IF($F$27&gt;$F$19*12350,"AHV-pflichtige Lohnsumme übersteigt max. möglichen Betrag   'Anzahl Arbeitnehmende x max. Fr. 12'350'","")</f>
        <v/>
      </c>
      <c r="B29" s="68"/>
      <c r="C29" s="68"/>
      <c r="D29" s="68"/>
      <c r="E29" s="68"/>
      <c r="F29" s="68"/>
      <c r="G29" s="3"/>
    </row>
    <row r="30" spans="1:11" ht="25.5" customHeight="1" x14ac:dyDescent="0.2">
      <c r="A30" s="76" t="s">
        <v>2</v>
      </c>
      <c r="B30" s="76"/>
      <c r="C30" s="76"/>
      <c r="D30" s="76"/>
      <c r="E30" s="2"/>
      <c r="F30" s="16"/>
      <c r="G30" s="10"/>
    </row>
    <row r="31" spans="1:11" ht="25.5" customHeight="1" x14ac:dyDescent="0.2">
      <c r="A31" s="75" t="s">
        <v>24</v>
      </c>
      <c r="B31" s="75"/>
      <c r="C31" s="75"/>
      <c r="D31" s="75"/>
      <c r="E31" s="17" t="s">
        <v>14</v>
      </c>
      <c r="F31" s="14" t="e">
        <f>ROUND(IF(F28="","",F28*0.8)*20,0)/20</f>
        <v>#DIV/0!</v>
      </c>
      <c r="G31" s="65"/>
      <c r="H31" s="66"/>
    </row>
    <row r="32" spans="1:11" ht="31.5" customHeight="1" thickBot="1" x14ac:dyDescent="0.25">
      <c r="A32" s="71" t="s">
        <v>15</v>
      </c>
      <c r="B32" s="75"/>
      <c r="C32" s="75"/>
      <c r="D32" s="75"/>
      <c r="E32" s="17" t="s">
        <v>14</v>
      </c>
      <c r="F32" s="20" t="e">
        <f>ROUND(IF(F27="","",F28*6.375%)*20,0)/20</f>
        <v>#VALUE!</v>
      </c>
      <c r="G32" s="65"/>
      <c r="H32" s="66"/>
    </row>
    <row r="33" spans="1:8" ht="36" customHeight="1" thickBot="1" x14ac:dyDescent="0.25">
      <c r="A33" s="103" t="s">
        <v>3</v>
      </c>
      <c r="B33" s="104"/>
      <c r="C33" s="104"/>
      <c r="D33" s="104"/>
      <c r="E33" s="19" t="s">
        <v>14</v>
      </c>
      <c r="F33" s="35" t="e">
        <f>IF(F24&lt;0.1,"Mindestausfall nicht erreicht",ROUND(SUM(F31:F32)*20,0)/20)</f>
        <v>#DIV/0!</v>
      </c>
      <c r="G33" s="67"/>
      <c r="H33" s="66"/>
    </row>
    <row r="34" spans="1:8" ht="15" x14ac:dyDescent="0.2">
      <c r="A34" s="1"/>
      <c r="B34" s="1"/>
      <c r="C34" s="1"/>
      <c r="D34" s="1"/>
      <c r="E34" s="1"/>
      <c r="F34" s="11"/>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s="46" customFormat="1" x14ac:dyDescent="0.2">
      <c r="A38" s="44"/>
      <c r="B38" s="44"/>
      <c r="C38" s="44"/>
      <c r="D38" s="44"/>
      <c r="E38" s="44"/>
      <c r="F38" s="45"/>
    </row>
    <row r="39" spans="1:8" s="46" customFormat="1" ht="17.25" customHeight="1" x14ac:dyDescent="0.2">
      <c r="A39" s="44"/>
      <c r="B39" s="44"/>
      <c r="C39" s="44"/>
      <c r="D39" s="44"/>
      <c r="E39" s="44"/>
      <c r="F39" s="45"/>
    </row>
    <row r="40" spans="1:8" s="46" customFormat="1" ht="15" x14ac:dyDescent="0.2">
      <c r="A40" s="47" t="s">
        <v>27</v>
      </c>
      <c r="B40" s="44"/>
      <c r="C40" s="44"/>
      <c r="D40" s="44"/>
      <c r="E40" s="44"/>
      <c r="F40" s="45"/>
    </row>
    <row r="41" spans="1:8" s="46" customFormat="1" ht="15" x14ac:dyDescent="0.2">
      <c r="A41" s="47"/>
      <c r="B41" s="44"/>
      <c r="C41" s="44"/>
      <c r="D41" s="44"/>
      <c r="E41" s="44"/>
      <c r="F41" s="45"/>
    </row>
    <row r="42" spans="1:8" s="46" customFormat="1" x14ac:dyDescent="0.2">
      <c r="A42" s="72" t="s">
        <v>129</v>
      </c>
      <c r="B42" s="72"/>
      <c r="C42" s="72"/>
      <c r="D42" s="72"/>
      <c r="E42" s="72"/>
      <c r="F42" s="72"/>
    </row>
    <row r="43" spans="1:8" s="46" customFormat="1" ht="6" customHeight="1" x14ac:dyDescent="0.2">
      <c r="A43" s="52"/>
      <c r="B43" s="52"/>
      <c r="C43" s="52"/>
      <c r="D43" s="52"/>
      <c r="E43" s="52"/>
      <c r="F43" s="53"/>
    </row>
    <row r="44" spans="1:8" s="46" customFormat="1" ht="62.25" customHeight="1" x14ac:dyDescent="0.2">
      <c r="A44" s="105" t="s">
        <v>130</v>
      </c>
      <c r="B44" s="105"/>
      <c r="C44" s="105"/>
      <c r="D44" s="105"/>
      <c r="E44" s="105"/>
      <c r="F44" s="105"/>
    </row>
    <row r="45" spans="1:8" s="46" customFormat="1" ht="17.25" customHeight="1" x14ac:dyDescent="0.2">
      <c r="A45" s="44"/>
      <c r="B45" s="44"/>
      <c r="C45" s="44"/>
      <c r="D45" s="44"/>
      <c r="E45" s="44"/>
      <c r="F45" s="45"/>
    </row>
    <row r="46" spans="1:8" s="46" customFormat="1" ht="15" x14ac:dyDescent="0.2">
      <c r="A46" s="47" t="s">
        <v>28</v>
      </c>
      <c r="B46" s="44"/>
      <c r="C46" s="44"/>
      <c r="D46" s="44"/>
      <c r="E46" s="44"/>
      <c r="F46" s="45"/>
    </row>
    <row r="47" spans="1:8" s="46" customFormat="1" ht="6" customHeight="1" x14ac:dyDescent="0.2">
      <c r="A47" s="44"/>
      <c r="B47" s="44"/>
      <c r="C47" s="44"/>
      <c r="D47" s="44"/>
      <c r="E47" s="44"/>
      <c r="F47" s="45"/>
    </row>
    <row r="48" spans="1:8" s="46" customFormat="1" ht="60.75" customHeight="1" x14ac:dyDescent="0.2">
      <c r="A48" s="106" t="s">
        <v>108</v>
      </c>
      <c r="B48" s="106"/>
      <c r="C48" s="106"/>
      <c r="D48" s="106"/>
      <c r="E48" s="106"/>
      <c r="F48" s="106"/>
    </row>
    <row r="49" spans="1:6" s="46" customFormat="1" ht="17.25" customHeight="1" x14ac:dyDescent="0.2">
      <c r="A49" s="44"/>
      <c r="B49" s="44"/>
      <c r="C49" s="44"/>
      <c r="D49" s="44"/>
      <c r="E49" s="44"/>
      <c r="F49" s="45"/>
    </row>
    <row r="50" spans="1:6" s="46" customFormat="1" ht="15" x14ac:dyDescent="0.25">
      <c r="A50" s="48" t="s">
        <v>29</v>
      </c>
      <c r="B50" s="44"/>
      <c r="C50" s="44"/>
      <c r="D50" s="44"/>
      <c r="E50" s="44"/>
      <c r="F50" s="45"/>
    </row>
    <row r="51" spans="1:6" s="46" customFormat="1" ht="6" customHeight="1" x14ac:dyDescent="0.2">
      <c r="A51" s="44"/>
      <c r="B51" s="44"/>
      <c r="C51" s="44"/>
      <c r="D51" s="44"/>
      <c r="E51" s="44"/>
      <c r="F51" s="45"/>
    </row>
    <row r="52" spans="1:6" s="46" customFormat="1" ht="89.25" customHeight="1" x14ac:dyDescent="0.2">
      <c r="A52" s="106" t="s">
        <v>109</v>
      </c>
      <c r="B52" s="106"/>
      <c r="C52" s="106"/>
      <c r="D52" s="106"/>
      <c r="E52" s="106"/>
      <c r="F52" s="106"/>
    </row>
    <row r="53" spans="1:6" s="46" customFormat="1" ht="17.25" customHeight="1" x14ac:dyDescent="0.2">
      <c r="A53" s="44"/>
      <c r="B53" s="44"/>
      <c r="C53" s="44"/>
      <c r="D53" s="44"/>
      <c r="E53" s="44"/>
      <c r="F53" s="45"/>
    </row>
    <row r="54" spans="1:6" s="46" customFormat="1" ht="15" x14ac:dyDescent="0.25">
      <c r="A54" s="79" t="s">
        <v>111</v>
      </c>
      <c r="B54" s="79"/>
      <c r="C54" s="79"/>
      <c r="D54" s="79"/>
      <c r="E54" s="79"/>
      <c r="F54" s="79"/>
    </row>
    <row r="55" spans="1:6" s="46" customFormat="1" ht="6" customHeight="1" x14ac:dyDescent="0.2">
      <c r="A55" s="52"/>
      <c r="B55" s="52"/>
      <c r="C55" s="52"/>
      <c r="D55" s="52"/>
      <c r="E55" s="52"/>
      <c r="F55" s="53"/>
    </row>
    <row r="56" spans="1:6" s="46" customFormat="1" ht="31.5" customHeight="1" x14ac:dyDescent="0.2">
      <c r="A56" s="64" t="s">
        <v>19</v>
      </c>
      <c r="B56" s="64"/>
      <c r="C56" s="64"/>
      <c r="D56" s="64"/>
      <c r="E56" s="64"/>
      <c r="F56" s="64"/>
    </row>
    <row r="57" spans="1:6" s="46" customFormat="1" x14ac:dyDescent="0.2">
      <c r="A57" s="52"/>
      <c r="B57" s="52"/>
      <c r="C57" s="52"/>
      <c r="D57" s="52"/>
      <c r="E57" s="52"/>
      <c r="F57" s="53"/>
    </row>
    <row r="58" spans="1:6" s="46" customFormat="1" ht="31.5" customHeight="1" x14ac:dyDescent="0.2">
      <c r="A58" s="64" t="s">
        <v>110</v>
      </c>
      <c r="B58" s="64"/>
      <c r="C58" s="64"/>
      <c r="D58" s="64"/>
      <c r="E58" s="64"/>
      <c r="F58" s="64"/>
    </row>
    <row r="59" spans="1:6" s="46" customFormat="1" ht="14.25" customHeight="1" x14ac:dyDescent="0.2">
      <c r="A59" s="64"/>
      <c r="B59" s="64"/>
      <c r="C59" s="64"/>
      <c r="D59" s="64"/>
      <c r="E59" s="64"/>
      <c r="F59" s="64"/>
    </row>
    <row r="60" spans="1:6" s="46" customFormat="1" ht="17.25" customHeight="1" x14ac:dyDescent="0.2">
      <c r="A60" s="52"/>
      <c r="B60" s="52"/>
      <c r="C60" s="52"/>
      <c r="D60" s="52"/>
      <c r="E60" s="52"/>
      <c r="F60" s="53"/>
    </row>
    <row r="61" spans="1:6" s="46" customFormat="1" ht="17.25" customHeight="1" x14ac:dyDescent="0.25">
      <c r="A61" s="54" t="s">
        <v>112</v>
      </c>
      <c r="B61" s="52"/>
      <c r="C61" s="52"/>
      <c r="D61" s="52"/>
      <c r="E61" s="52"/>
      <c r="F61" s="53"/>
    </row>
    <row r="62" spans="1:6" s="46" customFormat="1" ht="6" customHeight="1" x14ac:dyDescent="0.2">
      <c r="A62" s="52"/>
      <c r="B62" s="52"/>
      <c r="C62" s="52"/>
      <c r="D62" s="52"/>
      <c r="E62" s="52"/>
      <c r="F62" s="53"/>
    </row>
    <row r="63" spans="1:6" s="46" customFormat="1" ht="45" customHeight="1" x14ac:dyDescent="0.2">
      <c r="A63" s="64" t="s">
        <v>20</v>
      </c>
      <c r="B63" s="64"/>
      <c r="C63" s="64"/>
      <c r="D63" s="64"/>
      <c r="E63" s="64"/>
      <c r="F63" s="64"/>
    </row>
    <row r="64" spans="1:6" s="46" customFormat="1" x14ac:dyDescent="0.2">
      <c r="A64" s="52"/>
      <c r="B64" s="52"/>
      <c r="C64" s="52"/>
      <c r="D64" s="52"/>
      <c r="E64" s="52"/>
      <c r="F64" s="53"/>
    </row>
    <row r="65" spans="1:6" s="46" customFormat="1" x14ac:dyDescent="0.2">
      <c r="A65" s="52" t="s">
        <v>25</v>
      </c>
      <c r="B65" s="52"/>
      <c r="C65" s="52"/>
      <c r="D65" s="52"/>
      <c r="E65" s="52"/>
      <c r="F65" s="53"/>
    </row>
    <row r="66" spans="1:6" s="46" customFormat="1" x14ac:dyDescent="0.2">
      <c r="A66" s="52"/>
      <c r="B66" s="52"/>
      <c r="C66" s="52"/>
      <c r="D66" s="52"/>
      <c r="E66" s="52"/>
      <c r="F66" s="53"/>
    </row>
    <row r="67" spans="1:6" s="46" customFormat="1" x14ac:dyDescent="0.2">
      <c r="A67" s="64" t="s">
        <v>114</v>
      </c>
      <c r="B67" s="64"/>
      <c r="C67" s="64"/>
      <c r="D67" s="64"/>
      <c r="E67" s="64"/>
      <c r="F67" s="64"/>
    </row>
    <row r="68" spans="1:6" s="46" customFormat="1" x14ac:dyDescent="0.2">
      <c r="A68" s="64"/>
      <c r="B68" s="64"/>
      <c r="C68" s="64"/>
      <c r="D68" s="64"/>
      <c r="E68" s="64"/>
      <c r="F68" s="64"/>
    </row>
    <row r="69" spans="1:6" s="46" customFormat="1" ht="24.75" customHeight="1" x14ac:dyDescent="0.2">
      <c r="A69" s="49"/>
      <c r="B69" s="49"/>
      <c r="C69" s="49"/>
      <c r="D69" s="49"/>
      <c r="E69" s="49"/>
      <c r="F69" s="49"/>
    </row>
    <row r="70" spans="1:6" s="46" customFormat="1" x14ac:dyDescent="0.2">
      <c r="A70" s="44" t="s">
        <v>21</v>
      </c>
      <c r="B70" s="44"/>
      <c r="C70" s="44"/>
      <c r="D70" s="44" t="s">
        <v>22</v>
      </c>
      <c r="E70" s="44"/>
      <c r="F70" s="44"/>
    </row>
    <row r="71" spans="1:6" s="46" customFormat="1" x14ac:dyDescent="0.2">
      <c r="A71" s="107"/>
      <c r="B71" s="107"/>
      <c r="C71" s="44"/>
      <c r="D71" s="44"/>
      <c r="E71" s="44"/>
      <c r="F71" s="44"/>
    </row>
    <row r="72" spans="1:6" s="46" customFormat="1" ht="15" customHeight="1" x14ac:dyDescent="0.2">
      <c r="A72" s="108" t="s">
        <v>23</v>
      </c>
      <c r="B72" s="108"/>
      <c r="C72" s="49"/>
      <c r="D72" s="49"/>
      <c r="E72" s="49"/>
      <c r="F72" s="49"/>
    </row>
    <row r="73" spans="1:6" s="46" customFormat="1" x14ac:dyDescent="0.2">
      <c r="A73" s="109"/>
      <c r="B73" s="109"/>
      <c r="C73" s="44"/>
      <c r="D73" s="50"/>
      <c r="E73" s="50"/>
      <c r="F73" s="50"/>
    </row>
    <row r="74" spans="1:6" s="46" customFormat="1" x14ac:dyDescent="0.2">
      <c r="A74" s="44"/>
      <c r="B74" s="44"/>
      <c r="C74" s="44"/>
      <c r="D74" s="44"/>
      <c r="E74" s="44"/>
      <c r="F74" s="44"/>
    </row>
    <row r="75" spans="1:6" s="46" customFormat="1" x14ac:dyDescent="0.2"/>
    <row r="76" spans="1:6" s="46" customFormat="1" ht="58.5" customHeight="1" x14ac:dyDescent="0.2">
      <c r="A76" s="51" t="s">
        <v>17</v>
      </c>
      <c r="B76" s="102" t="s">
        <v>113</v>
      </c>
      <c r="C76" s="102"/>
      <c r="D76" s="102"/>
      <c r="E76" s="102"/>
      <c r="F76" s="102"/>
    </row>
  </sheetData>
  <sheetProtection password="8E1B" sheet="1" selectLockedCells="1"/>
  <mergeCells count="49">
    <mergeCell ref="I20:J20"/>
    <mergeCell ref="B76:F76"/>
    <mergeCell ref="A26:D26"/>
    <mergeCell ref="A30:D30"/>
    <mergeCell ref="A31:D31"/>
    <mergeCell ref="A32:D32"/>
    <mergeCell ref="A33:D33"/>
    <mergeCell ref="A44:F44"/>
    <mergeCell ref="A48:F48"/>
    <mergeCell ref="A52:F52"/>
    <mergeCell ref="A56:F56"/>
    <mergeCell ref="A63:F63"/>
    <mergeCell ref="A58:F59"/>
    <mergeCell ref="A71:B71"/>
    <mergeCell ref="A72:B72"/>
    <mergeCell ref="A73:B73"/>
    <mergeCell ref="A1:F1"/>
    <mergeCell ref="C14:F14"/>
    <mergeCell ref="D4:F4"/>
    <mergeCell ref="D5:F5"/>
    <mergeCell ref="D6:F6"/>
    <mergeCell ref="D7:F7"/>
    <mergeCell ref="A13:F13"/>
    <mergeCell ref="B9:C9"/>
    <mergeCell ref="B10:C10"/>
    <mergeCell ref="B11:C11"/>
    <mergeCell ref="A4:C4"/>
    <mergeCell ref="A5:C5"/>
    <mergeCell ref="A6:C6"/>
    <mergeCell ref="A7:C7"/>
    <mergeCell ref="B8:C8"/>
    <mergeCell ref="A2:F2"/>
    <mergeCell ref="A16:F16"/>
    <mergeCell ref="A22:D22"/>
    <mergeCell ref="A24:D24"/>
    <mergeCell ref="A18:D18"/>
    <mergeCell ref="A23:D23"/>
    <mergeCell ref="D20:E20"/>
    <mergeCell ref="I26:K26"/>
    <mergeCell ref="A67:F68"/>
    <mergeCell ref="G31:H31"/>
    <mergeCell ref="G32:H32"/>
    <mergeCell ref="G33:H33"/>
    <mergeCell ref="A29:F29"/>
    <mergeCell ref="G28:H28"/>
    <mergeCell ref="A27:D27"/>
    <mergeCell ref="A28:D28"/>
    <mergeCell ref="A42:F42"/>
    <mergeCell ref="A54:F54"/>
  </mergeCells>
  <conditionalFormatting sqref="F33">
    <cfRule type="containsErrors" dxfId="32" priority="6">
      <formula>ISERROR(F33)</formula>
    </cfRule>
    <cfRule type="expression" dxfId="31" priority="17">
      <formula>$F$24&lt;0.1</formula>
    </cfRule>
  </conditionalFormatting>
  <conditionalFormatting sqref="F24">
    <cfRule type="containsErrors" dxfId="30" priority="10">
      <formula>ISERROR(F24)</formula>
    </cfRule>
    <cfRule type="cellIs" dxfId="29" priority="15" operator="lessThan">
      <formula>0.1</formula>
    </cfRule>
    <cfRule type="expression" dxfId="28" priority="16">
      <formula>$F$23&gt;$F$22</formula>
    </cfRule>
  </conditionalFormatting>
  <conditionalFormatting sqref="A29">
    <cfRule type="expression" dxfId="27" priority="13">
      <formula>$F$27&gt;$F$19*12350</formula>
    </cfRule>
  </conditionalFormatting>
  <conditionalFormatting sqref="D20:E20">
    <cfRule type="expression" dxfId="26" priority="2">
      <formula>$F$20&gt;$F$19</formula>
    </cfRule>
  </conditionalFormatting>
  <conditionalFormatting sqref="F28">
    <cfRule type="containsErrors" dxfId="25" priority="9">
      <formula>ISERROR(F28)</formula>
    </cfRule>
  </conditionalFormatting>
  <conditionalFormatting sqref="F31">
    <cfRule type="containsErrors" dxfId="24" priority="8">
      <formula>ISERROR(F31)</formula>
    </cfRule>
  </conditionalFormatting>
  <conditionalFormatting sqref="F32">
    <cfRule type="containsErrors" dxfId="23" priority="7">
      <formula>ISERROR(F32)</formula>
    </cfRule>
  </conditionalFormatting>
  <conditionalFormatting sqref="I20:J20">
    <cfRule type="expression" dxfId="22" priority="3">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(V 30.03.2020)</oddFooter>
  </headerFooter>
  <ignoredErrors>
    <ignoredError sqref="F28 F31:F32 F24"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9"/>
  <sheetViews>
    <sheetView showGridLines="0" zoomScale="115" zoomScaleNormal="115"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5.5" customWidth="1"/>
    <col min="5" max="5" width="6.25" customWidth="1"/>
    <col min="6" max="6" width="15" customWidth="1"/>
    <col min="7" max="7" width="8.125" customWidth="1"/>
  </cols>
  <sheetData>
    <row r="1" spans="1:10" ht="63.6" customHeight="1" x14ac:dyDescent="0.2">
      <c r="A1" s="110" t="s">
        <v>100</v>
      </c>
      <c r="B1" s="80"/>
      <c r="C1" s="80"/>
      <c r="D1" s="80"/>
      <c r="E1" s="80"/>
      <c r="F1" s="80"/>
      <c r="G1" s="4"/>
      <c r="H1" s="4"/>
      <c r="I1" s="4"/>
      <c r="J1" s="5"/>
    </row>
    <row r="2" spans="1:10" ht="18" customHeight="1" x14ac:dyDescent="0.2">
      <c r="A2" s="111" t="s">
        <v>131</v>
      </c>
      <c r="B2" s="73"/>
      <c r="C2" s="73"/>
      <c r="D2" s="73"/>
      <c r="E2" s="73"/>
      <c r="F2" s="59"/>
      <c r="G2" s="4"/>
      <c r="H2" s="4"/>
      <c r="I2" s="4"/>
      <c r="J2" s="5"/>
    </row>
    <row r="3" spans="1:10" s="6" customFormat="1" ht="18.75" customHeight="1" x14ac:dyDescent="0.2">
      <c r="A3" s="21" t="s">
        <v>35</v>
      </c>
      <c r="B3" s="22"/>
      <c r="C3" s="22"/>
      <c r="D3" s="56" t="s">
        <v>36</v>
      </c>
      <c r="E3" s="22"/>
      <c r="F3" s="23"/>
    </row>
    <row r="4" spans="1:10" s="6" customFormat="1" ht="18.75" customHeight="1" x14ac:dyDescent="0.2">
      <c r="A4" s="97"/>
      <c r="B4" s="98"/>
      <c r="C4" s="98"/>
      <c r="D4" s="83"/>
      <c r="E4" s="84"/>
      <c r="F4" s="85"/>
    </row>
    <row r="5" spans="1:10" s="6" customFormat="1" ht="18.75" customHeight="1" x14ac:dyDescent="0.2">
      <c r="A5" s="97"/>
      <c r="B5" s="98"/>
      <c r="C5" s="98"/>
      <c r="D5" s="86"/>
      <c r="E5" s="87"/>
      <c r="F5" s="88"/>
    </row>
    <row r="6" spans="1:10" s="6" customFormat="1" ht="18.75" customHeight="1" x14ac:dyDescent="0.2">
      <c r="A6" s="97"/>
      <c r="B6" s="98"/>
      <c r="C6" s="98"/>
      <c r="D6" s="86"/>
      <c r="E6" s="87"/>
      <c r="F6" s="88"/>
    </row>
    <row r="7" spans="1:10" s="6" customFormat="1" ht="18.75" customHeight="1" x14ac:dyDescent="0.2">
      <c r="A7" s="97"/>
      <c r="B7" s="98"/>
      <c r="C7" s="98"/>
      <c r="D7" s="89"/>
      <c r="E7" s="90"/>
      <c r="F7" s="91"/>
    </row>
    <row r="8" spans="1:10" s="6" customFormat="1" ht="18.75" customHeight="1" x14ac:dyDescent="0.2">
      <c r="A8" s="26" t="s">
        <v>37</v>
      </c>
      <c r="B8" s="100"/>
      <c r="C8" s="101"/>
      <c r="D8" s="57"/>
      <c r="E8" s="24"/>
      <c r="F8" s="25"/>
    </row>
    <row r="9" spans="1:10" s="6" customFormat="1" ht="18.75" customHeight="1" x14ac:dyDescent="0.2">
      <c r="A9" s="27" t="s">
        <v>38</v>
      </c>
      <c r="B9" s="95"/>
      <c r="C9" s="96"/>
      <c r="D9" s="58"/>
      <c r="E9" s="29"/>
      <c r="F9" s="30"/>
    </row>
    <row r="10" spans="1:10" s="6" customFormat="1" ht="18.75" customHeight="1" x14ac:dyDescent="0.2">
      <c r="A10" s="26" t="s">
        <v>39</v>
      </c>
      <c r="B10" s="95"/>
      <c r="C10" s="96"/>
      <c r="D10" s="58"/>
      <c r="E10" s="29"/>
      <c r="F10" s="30"/>
    </row>
    <row r="11" spans="1:10" s="6" customFormat="1" ht="18.75" customHeight="1" x14ac:dyDescent="0.2">
      <c r="A11" s="26" t="s">
        <v>40</v>
      </c>
      <c r="B11" s="95"/>
      <c r="C11" s="96"/>
      <c r="D11" s="58"/>
      <c r="E11" s="29"/>
      <c r="F11" s="30"/>
    </row>
    <row r="12" spans="1:10" s="6" customFormat="1" ht="18.75" customHeight="1" x14ac:dyDescent="0.2">
      <c r="A12" s="26" t="s">
        <v>41</v>
      </c>
      <c r="B12" s="24"/>
      <c r="C12" s="29"/>
      <c r="D12" s="58"/>
      <c r="E12" s="29"/>
      <c r="F12" s="30"/>
    </row>
    <row r="13" spans="1:10" s="6" customFormat="1" ht="21.75" customHeight="1" x14ac:dyDescent="0.2">
      <c r="A13" s="92"/>
      <c r="B13" s="93"/>
      <c r="C13" s="93"/>
      <c r="D13" s="93"/>
      <c r="E13" s="93"/>
      <c r="F13" s="94"/>
    </row>
    <row r="14" spans="1:10" s="32" customFormat="1" ht="37.5" customHeight="1" x14ac:dyDescent="0.2">
      <c r="A14" s="12" t="s">
        <v>42</v>
      </c>
      <c r="B14" s="13"/>
      <c r="C14" s="81"/>
      <c r="D14" s="81"/>
      <c r="E14" s="81"/>
      <c r="F14" s="82"/>
    </row>
    <row r="15" spans="1:10" ht="8.25" customHeight="1" x14ac:dyDescent="0.2">
      <c r="A15" s="1"/>
    </row>
    <row r="16" spans="1:10" ht="36" customHeight="1" x14ac:dyDescent="0.2">
      <c r="A16" s="74" t="s">
        <v>43</v>
      </c>
      <c r="B16" s="74"/>
      <c r="C16" s="74"/>
      <c r="D16" s="74"/>
      <c r="E16" s="74"/>
      <c r="F16" s="74"/>
      <c r="G16" s="3"/>
    </row>
    <row r="17" spans="1:8" ht="12.6" customHeight="1" x14ac:dyDescent="0.2">
      <c r="A17" s="31"/>
      <c r="B17" s="31"/>
      <c r="C17" s="31"/>
      <c r="D17" s="31"/>
      <c r="E17" s="31"/>
      <c r="F17" s="31"/>
      <c r="G17" s="3"/>
    </row>
    <row r="18" spans="1:8" ht="25.5" customHeight="1" x14ac:dyDescent="0.2">
      <c r="A18" s="76" t="s">
        <v>44</v>
      </c>
      <c r="B18" s="76"/>
      <c r="C18" s="76"/>
      <c r="D18" s="76"/>
      <c r="E18" s="2"/>
      <c r="F18" s="16"/>
      <c r="G18" s="3"/>
    </row>
    <row r="19" spans="1:8" ht="25.5" customHeight="1" x14ac:dyDescent="0.2">
      <c r="A19" s="113" t="s">
        <v>45</v>
      </c>
      <c r="B19" s="113"/>
      <c r="C19" s="28"/>
      <c r="D19" s="28"/>
      <c r="E19" s="28"/>
      <c r="F19" s="40"/>
      <c r="G19" s="3"/>
    </row>
    <row r="20" spans="1:8" ht="25.5" customHeight="1" x14ac:dyDescent="0.2">
      <c r="A20" s="28" t="s">
        <v>46</v>
      </c>
      <c r="B20" s="28"/>
      <c r="C20" s="28"/>
      <c r="D20" s="28"/>
      <c r="E20" s="42"/>
      <c r="F20" s="40"/>
      <c r="G20" s="3"/>
    </row>
    <row r="21" spans="1:8" ht="15" customHeight="1" x14ac:dyDescent="0.2">
      <c r="A21" s="61"/>
      <c r="B21" s="37"/>
      <c r="C21" s="37"/>
      <c r="D21" s="37"/>
      <c r="E21" s="28"/>
      <c r="F21" s="43" t="str">
        <f>IF(F20&gt;F19,"Erreur nombre","")</f>
        <v/>
      </c>
      <c r="G21" s="3"/>
    </row>
    <row r="22" spans="1:8" ht="25.5" customHeight="1" x14ac:dyDescent="0.2">
      <c r="A22" s="71" t="s">
        <v>47</v>
      </c>
      <c r="B22" s="71"/>
      <c r="C22" s="71"/>
      <c r="D22" s="71"/>
      <c r="E22" s="15" t="s">
        <v>48</v>
      </c>
      <c r="F22" s="34"/>
      <c r="G22" s="7"/>
    </row>
    <row r="23" spans="1:8" ht="30" customHeight="1" x14ac:dyDescent="0.2">
      <c r="A23" s="71" t="s">
        <v>49</v>
      </c>
      <c r="B23" s="71"/>
      <c r="C23" s="71"/>
      <c r="D23" s="71"/>
      <c r="E23" s="15" t="s">
        <v>48</v>
      </c>
      <c r="F23" s="34"/>
      <c r="G23" s="7"/>
    </row>
    <row r="24" spans="1:8" ht="25.5" customHeight="1" x14ac:dyDescent="0.2">
      <c r="A24" s="75" t="s">
        <v>50</v>
      </c>
      <c r="B24" s="75"/>
      <c r="C24" s="75"/>
      <c r="D24" s="75"/>
      <c r="E24" s="15"/>
      <c r="F24" s="36" t="e">
        <f>IF(F23&gt;F22,"Erreur heures",F23/F22)</f>
        <v>#DIV/0!</v>
      </c>
      <c r="G24" s="8"/>
    </row>
    <row r="25" spans="1:8" ht="16.5" customHeight="1" x14ac:dyDescent="0.2">
      <c r="A25" s="112" t="s">
        <v>51</v>
      </c>
      <c r="B25" s="112"/>
      <c r="C25" s="112"/>
      <c r="D25" s="112"/>
      <c r="E25" s="112"/>
      <c r="F25" s="112"/>
      <c r="G25" s="3"/>
    </row>
    <row r="26" spans="1:8" ht="25.5" customHeight="1" x14ac:dyDescent="0.2">
      <c r="A26" s="76" t="s">
        <v>52</v>
      </c>
      <c r="B26" s="76"/>
      <c r="C26" s="76"/>
      <c r="D26" s="76"/>
      <c r="E26" s="2"/>
      <c r="F26" s="16"/>
      <c r="G26" s="60"/>
    </row>
    <row r="27" spans="1:8" ht="44.25" customHeight="1" x14ac:dyDescent="0.2">
      <c r="A27" s="71" t="s">
        <v>106</v>
      </c>
      <c r="B27" s="71"/>
      <c r="C27" s="71"/>
      <c r="D27" s="71"/>
      <c r="E27" s="17" t="s">
        <v>53</v>
      </c>
      <c r="F27" s="34"/>
      <c r="G27" s="3"/>
    </row>
    <row r="28" spans="1:8" ht="33" customHeight="1" x14ac:dyDescent="0.2">
      <c r="A28" s="71" t="s">
        <v>54</v>
      </c>
      <c r="B28" s="71"/>
      <c r="C28" s="71"/>
      <c r="D28" s="71"/>
      <c r="E28" s="17" t="s">
        <v>53</v>
      </c>
      <c r="F28" s="14" t="e">
        <f>ROUND(IF($F$27&gt;$F$19*12350,"",$F$27*$F$24)*20,0)/20</f>
        <v>#DIV/0!</v>
      </c>
      <c r="G28" s="69"/>
      <c r="H28" s="70"/>
    </row>
    <row r="29" spans="1:8" ht="16.5" customHeight="1" x14ac:dyDescent="0.2">
      <c r="A29" s="116" t="str">
        <f>IF(F27&gt;F19*12350,"Somme dépasse montant max. autorisé  'Nbre travailleurs x max Fr. 12’350'","")</f>
        <v/>
      </c>
      <c r="B29" s="117"/>
      <c r="C29" s="117"/>
      <c r="D29" s="117"/>
      <c r="E29" s="117"/>
      <c r="F29" s="117"/>
      <c r="G29" s="3"/>
    </row>
    <row r="30" spans="1:8" ht="25.5" customHeight="1" x14ac:dyDescent="0.2">
      <c r="A30" s="76" t="s">
        <v>55</v>
      </c>
      <c r="B30" s="76"/>
      <c r="C30" s="76"/>
      <c r="D30" s="76"/>
      <c r="E30" s="2"/>
      <c r="F30" s="16"/>
      <c r="G30" s="60"/>
    </row>
    <row r="31" spans="1:8" ht="25.5" customHeight="1" x14ac:dyDescent="0.2">
      <c r="A31" s="75" t="s">
        <v>56</v>
      </c>
      <c r="B31" s="75"/>
      <c r="C31" s="75"/>
      <c r="D31" s="75"/>
      <c r="E31" s="17" t="s">
        <v>53</v>
      </c>
      <c r="F31" s="14" t="e">
        <f>ROUND(IF(F28="","",F28*0.8)*20,0)/20</f>
        <v>#DIV/0!</v>
      </c>
      <c r="G31" s="65"/>
      <c r="H31" s="66"/>
    </row>
    <row r="32" spans="1:8" ht="31.5" customHeight="1" thickBot="1" x14ac:dyDescent="0.25">
      <c r="A32" s="71" t="s">
        <v>57</v>
      </c>
      <c r="B32" s="75"/>
      <c r="C32" s="75"/>
      <c r="D32" s="75"/>
      <c r="E32" s="17" t="s">
        <v>53</v>
      </c>
      <c r="F32" s="20" t="e">
        <f>ROUND(IF(F27="","",F28*6.375%)*20,0)/20</f>
        <v>#VALUE!</v>
      </c>
      <c r="G32" s="65"/>
      <c r="H32" s="66"/>
    </row>
    <row r="33" spans="1:8" ht="36" customHeight="1" thickBot="1" x14ac:dyDescent="0.25">
      <c r="A33" s="103" t="s">
        <v>58</v>
      </c>
      <c r="B33" s="104"/>
      <c r="C33" s="104"/>
      <c r="D33" s="104"/>
      <c r="E33" s="19" t="s">
        <v>53</v>
      </c>
      <c r="F33" s="35" t="e">
        <f>IF(F24&lt;0.1,0,ROUND(SUM(F31:F32)*20,0)/20)</f>
        <v>#DIV/0!</v>
      </c>
      <c r="G33" s="67"/>
      <c r="H33" s="66"/>
    </row>
    <row r="34" spans="1:8" ht="15" x14ac:dyDescent="0.2">
      <c r="A34" s="1"/>
      <c r="B34" s="1"/>
      <c r="C34" s="1"/>
      <c r="D34" s="1"/>
      <c r="E34" s="1"/>
      <c r="F34" s="41" t="e">
        <f>IF(F24&lt;0.1,"% mini. heures perdues non atteint","")</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x14ac:dyDescent="0.2">
      <c r="A38" s="44"/>
      <c r="B38" s="44"/>
      <c r="C38" s="44"/>
      <c r="D38" s="44"/>
      <c r="E38" s="44"/>
      <c r="F38" s="45"/>
    </row>
    <row r="39" spans="1:8" x14ac:dyDescent="0.2">
      <c r="A39" s="44"/>
      <c r="B39" s="44"/>
      <c r="C39" s="44"/>
      <c r="D39" s="44"/>
      <c r="E39" s="44"/>
      <c r="F39" s="45"/>
    </row>
    <row r="40" spans="1:8" x14ac:dyDescent="0.2">
      <c r="A40" s="44"/>
      <c r="B40" s="44"/>
      <c r="C40" s="44"/>
      <c r="D40" s="44"/>
      <c r="E40" s="44"/>
      <c r="F40" s="45"/>
    </row>
    <row r="41" spans="1:8" ht="15" x14ac:dyDescent="0.2">
      <c r="A41" s="47" t="s">
        <v>59</v>
      </c>
      <c r="B41" s="44"/>
      <c r="C41" s="44"/>
      <c r="D41" s="44"/>
      <c r="E41" s="44"/>
      <c r="F41" s="45"/>
    </row>
    <row r="42" spans="1:8" ht="6" customHeight="1" x14ac:dyDescent="0.2">
      <c r="A42" s="44"/>
      <c r="B42" s="44"/>
      <c r="C42" s="44"/>
      <c r="D42" s="44"/>
      <c r="E42" s="44"/>
      <c r="F42" s="45"/>
    </row>
    <row r="43" spans="1:8" ht="48" customHeight="1" x14ac:dyDescent="0.2">
      <c r="A43" s="64" t="s">
        <v>122</v>
      </c>
      <c r="B43" s="64"/>
      <c r="C43" s="64"/>
      <c r="D43" s="64"/>
      <c r="E43" s="64"/>
      <c r="F43" s="64"/>
    </row>
    <row r="44" spans="1:8" x14ac:dyDescent="0.2">
      <c r="A44" s="44"/>
      <c r="B44" s="44"/>
      <c r="C44" s="44"/>
      <c r="D44" s="44"/>
      <c r="E44" s="44"/>
      <c r="F44" s="45"/>
    </row>
    <row r="45" spans="1:8" ht="15" x14ac:dyDescent="0.2">
      <c r="A45" s="47" t="s">
        <v>60</v>
      </c>
      <c r="B45" s="44"/>
      <c r="C45" s="44"/>
      <c r="D45" s="44"/>
      <c r="E45" s="44"/>
      <c r="F45" s="45"/>
    </row>
    <row r="46" spans="1:8" ht="6" customHeight="1" x14ac:dyDescent="0.2">
      <c r="A46" s="44"/>
      <c r="B46" s="44"/>
      <c r="C46" s="44"/>
      <c r="D46" s="44"/>
      <c r="E46" s="44"/>
      <c r="F46" s="45"/>
    </row>
    <row r="47" spans="1:8" ht="80.25" customHeight="1" x14ac:dyDescent="0.2">
      <c r="A47" s="114" t="s">
        <v>98</v>
      </c>
      <c r="B47" s="106"/>
      <c r="C47" s="106"/>
      <c r="D47" s="106"/>
      <c r="E47" s="106"/>
      <c r="F47" s="106"/>
    </row>
    <row r="48" spans="1:8" x14ac:dyDescent="0.2">
      <c r="A48" s="44"/>
      <c r="B48" s="44"/>
      <c r="C48" s="44"/>
      <c r="D48" s="44"/>
      <c r="E48" s="44"/>
      <c r="F48" s="45"/>
    </row>
    <row r="49" spans="1:6" ht="15" x14ac:dyDescent="0.25">
      <c r="A49" s="48" t="s">
        <v>61</v>
      </c>
      <c r="B49" s="44"/>
      <c r="C49" s="44"/>
      <c r="D49" s="44"/>
      <c r="E49" s="44"/>
      <c r="F49" s="45"/>
    </row>
    <row r="50" spans="1:6" ht="6" customHeight="1" x14ac:dyDescent="0.2">
      <c r="A50" s="44"/>
      <c r="B50" s="44"/>
      <c r="C50" s="44"/>
      <c r="D50" s="44"/>
      <c r="E50" s="44"/>
      <c r="F50" s="45"/>
    </row>
    <row r="51" spans="1:6" ht="93" customHeight="1" x14ac:dyDescent="0.2">
      <c r="A51" s="114" t="s">
        <v>119</v>
      </c>
      <c r="B51" s="114"/>
      <c r="C51" s="114"/>
      <c r="D51" s="114"/>
      <c r="E51" s="114"/>
      <c r="F51" s="114"/>
    </row>
    <row r="52" spans="1:6" ht="6.75" customHeight="1" x14ac:dyDescent="0.2">
      <c r="A52" s="114"/>
      <c r="B52" s="114"/>
      <c r="C52" s="114"/>
      <c r="D52" s="114"/>
      <c r="E52" s="114"/>
      <c r="F52" s="114"/>
    </row>
    <row r="53" spans="1:6" x14ac:dyDescent="0.2">
      <c r="A53" s="44"/>
      <c r="B53" s="44"/>
      <c r="C53" s="44"/>
      <c r="D53" s="44"/>
      <c r="E53" s="44"/>
      <c r="F53" s="45"/>
    </row>
    <row r="54" spans="1:6" ht="15" x14ac:dyDescent="0.25">
      <c r="A54" s="79" t="s">
        <v>115</v>
      </c>
      <c r="B54" s="79"/>
      <c r="C54" s="79"/>
      <c r="D54" s="79"/>
      <c r="E54" s="79"/>
      <c r="F54" s="79"/>
    </row>
    <row r="55" spans="1:6" ht="6" customHeight="1" x14ac:dyDescent="0.2">
      <c r="A55" s="52"/>
      <c r="B55" s="52"/>
      <c r="C55" s="52"/>
      <c r="D55" s="52"/>
      <c r="E55" s="52"/>
      <c r="F55" s="53"/>
    </row>
    <row r="56" spans="1:6" ht="49.5" customHeight="1" x14ac:dyDescent="0.2">
      <c r="A56" s="64" t="s">
        <v>62</v>
      </c>
      <c r="B56" s="64"/>
      <c r="C56" s="64"/>
      <c r="D56" s="64"/>
      <c r="E56" s="64"/>
      <c r="F56" s="64"/>
    </row>
    <row r="57" spans="1:6" x14ac:dyDescent="0.2">
      <c r="A57" s="52"/>
      <c r="B57" s="52"/>
      <c r="C57" s="52"/>
      <c r="D57" s="52"/>
      <c r="E57" s="52"/>
      <c r="F57" s="53"/>
    </row>
    <row r="58" spans="1:6" ht="14.25" customHeight="1" x14ac:dyDescent="0.2">
      <c r="A58" s="64" t="s">
        <v>116</v>
      </c>
      <c r="B58" s="64"/>
      <c r="C58" s="64"/>
      <c r="D58" s="64"/>
      <c r="E58" s="64"/>
      <c r="F58" s="64"/>
    </row>
    <row r="59" spans="1:6" x14ac:dyDescent="0.2">
      <c r="A59" s="64"/>
      <c r="B59" s="64"/>
      <c r="C59" s="64"/>
      <c r="D59" s="64"/>
      <c r="E59" s="64"/>
      <c r="F59" s="64"/>
    </row>
    <row r="60" spans="1:6" ht="20.25" customHeight="1" x14ac:dyDescent="0.2">
      <c r="A60" s="64"/>
      <c r="B60" s="64"/>
      <c r="C60" s="64"/>
      <c r="D60" s="64"/>
      <c r="E60" s="64"/>
      <c r="F60" s="64"/>
    </row>
    <row r="61" spans="1:6" x14ac:dyDescent="0.2">
      <c r="A61" s="52"/>
      <c r="B61" s="52"/>
      <c r="C61" s="52"/>
      <c r="D61" s="52"/>
      <c r="E61" s="52"/>
      <c r="F61" s="53"/>
    </row>
    <row r="62" spans="1:6" ht="15" x14ac:dyDescent="0.25">
      <c r="A62" s="54" t="s">
        <v>117</v>
      </c>
      <c r="B62" s="52"/>
      <c r="C62" s="52"/>
      <c r="D62" s="52"/>
      <c r="E62" s="52"/>
      <c r="F62" s="53"/>
    </row>
    <row r="63" spans="1:6" ht="6" customHeight="1" x14ac:dyDescent="0.2">
      <c r="A63" s="52"/>
      <c r="B63" s="52"/>
      <c r="C63" s="52"/>
      <c r="D63" s="52"/>
      <c r="E63" s="52"/>
      <c r="F63" s="53"/>
    </row>
    <row r="64" spans="1:6" ht="48.75" customHeight="1" x14ac:dyDescent="0.2">
      <c r="A64" s="64" t="s">
        <v>63</v>
      </c>
      <c r="B64" s="64"/>
      <c r="C64" s="64"/>
      <c r="D64" s="64"/>
      <c r="E64" s="64"/>
      <c r="F64" s="64"/>
    </row>
    <row r="65" spans="1:6" x14ac:dyDescent="0.2">
      <c r="A65" s="52"/>
      <c r="B65" s="52"/>
      <c r="C65" s="52"/>
      <c r="D65" s="52"/>
      <c r="E65" s="52"/>
      <c r="F65" s="53"/>
    </row>
    <row r="66" spans="1:6" x14ac:dyDescent="0.2">
      <c r="A66" s="115" t="s">
        <v>64</v>
      </c>
      <c r="B66" s="115"/>
      <c r="C66" s="115"/>
      <c r="D66" s="115"/>
      <c r="E66" s="115"/>
      <c r="F66" s="115"/>
    </row>
    <row r="67" spans="1:6" x14ac:dyDescent="0.2">
      <c r="A67" s="52"/>
      <c r="B67" s="52"/>
      <c r="C67" s="52"/>
      <c r="D67" s="52"/>
      <c r="E67" s="52"/>
      <c r="F67" s="53"/>
    </row>
    <row r="68" spans="1:6" x14ac:dyDescent="0.2">
      <c r="A68" s="64" t="s">
        <v>118</v>
      </c>
      <c r="B68" s="64"/>
      <c r="C68" s="64"/>
      <c r="D68" s="64"/>
      <c r="E68" s="64"/>
      <c r="F68" s="64"/>
    </row>
    <row r="69" spans="1:6" ht="18.75" customHeight="1" x14ac:dyDescent="0.2">
      <c r="A69" s="64"/>
      <c r="B69" s="64"/>
      <c r="C69" s="64"/>
      <c r="D69" s="64"/>
      <c r="E69" s="64"/>
      <c r="F69" s="64"/>
    </row>
    <row r="70" spans="1:6" s="49" customFormat="1" ht="18.75" customHeight="1" x14ac:dyDescent="0.2"/>
    <row r="71" spans="1:6" ht="15" customHeight="1" x14ac:dyDescent="0.2">
      <c r="A71" s="49"/>
      <c r="B71" s="49"/>
      <c r="C71" s="49"/>
      <c r="D71" s="49"/>
      <c r="E71" s="49"/>
      <c r="F71" s="49"/>
    </row>
    <row r="72" spans="1:6" x14ac:dyDescent="0.2">
      <c r="A72" s="44" t="s">
        <v>65</v>
      </c>
      <c r="B72" s="44"/>
      <c r="C72" s="44"/>
      <c r="D72" s="44" t="s">
        <v>66</v>
      </c>
      <c r="E72" s="44"/>
      <c r="F72" s="44"/>
    </row>
    <row r="73" spans="1:6" x14ac:dyDescent="0.2">
      <c r="A73" s="107"/>
      <c r="B73" s="107"/>
      <c r="C73" s="44"/>
      <c r="D73" s="44"/>
      <c r="E73" s="44"/>
      <c r="F73" s="44"/>
    </row>
    <row r="74" spans="1:6" ht="15" customHeight="1" x14ac:dyDescent="0.2">
      <c r="A74" s="108" t="s">
        <v>23</v>
      </c>
      <c r="B74" s="108"/>
      <c r="C74" s="49"/>
      <c r="D74" s="49"/>
      <c r="E74" s="49"/>
      <c r="F74" s="49"/>
    </row>
    <row r="75" spans="1:6" x14ac:dyDescent="0.2">
      <c r="A75" s="109"/>
      <c r="B75" s="109"/>
      <c r="C75" s="44"/>
      <c r="D75" s="50"/>
      <c r="E75" s="50"/>
      <c r="F75" s="50"/>
    </row>
    <row r="76" spans="1:6" x14ac:dyDescent="0.2">
      <c r="A76" s="46"/>
      <c r="B76" s="46"/>
      <c r="C76" s="46"/>
      <c r="D76" s="46"/>
      <c r="E76" s="46"/>
      <c r="F76" s="46"/>
    </row>
    <row r="77" spans="1:6" x14ac:dyDescent="0.2">
      <c r="A77" s="44"/>
      <c r="B77" s="44"/>
      <c r="C77" s="44"/>
      <c r="D77" s="44"/>
      <c r="E77" s="44"/>
      <c r="F77" s="44"/>
    </row>
    <row r="78" spans="1:6" x14ac:dyDescent="0.2">
      <c r="A78" s="44"/>
      <c r="B78" s="44"/>
      <c r="C78" s="44"/>
      <c r="D78" s="44"/>
      <c r="E78" s="44"/>
      <c r="F78" s="44"/>
    </row>
    <row r="79" spans="1:6" ht="58.5" customHeight="1" x14ac:dyDescent="0.2">
      <c r="A79" s="51" t="s">
        <v>67</v>
      </c>
      <c r="B79" s="102" t="s">
        <v>68</v>
      </c>
      <c r="C79" s="102"/>
      <c r="D79" s="102"/>
      <c r="E79" s="102"/>
      <c r="F79" s="102"/>
    </row>
  </sheetData>
  <sheetProtection password="8E1A" sheet="1" selectLockedCells="1"/>
  <mergeCells count="48">
    <mergeCell ref="A68:F69"/>
    <mergeCell ref="A32:D32"/>
    <mergeCell ref="G32:H32"/>
    <mergeCell ref="A75:B75"/>
    <mergeCell ref="A18:D18"/>
    <mergeCell ref="A13:F13"/>
    <mergeCell ref="B79:F79"/>
    <mergeCell ref="A33:D33"/>
    <mergeCell ref="G33:H33"/>
    <mergeCell ref="A43:F43"/>
    <mergeCell ref="A47:F47"/>
    <mergeCell ref="A56:F56"/>
    <mergeCell ref="A66:F66"/>
    <mergeCell ref="A64:F64"/>
    <mergeCell ref="A73:B73"/>
    <mergeCell ref="A74:B74"/>
    <mergeCell ref="A51:F52"/>
    <mergeCell ref="A54:F54"/>
    <mergeCell ref="A58:F60"/>
    <mergeCell ref="A29:F29"/>
    <mergeCell ref="A19:B19"/>
    <mergeCell ref="A28:D28"/>
    <mergeCell ref="A22:D22"/>
    <mergeCell ref="A23:D23"/>
    <mergeCell ref="A24:D24"/>
    <mergeCell ref="A26:D26"/>
    <mergeCell ref="A27:D27"/>
    <mergeCell ref="G28:H28"/>
    <mergeCell ref="A30:D30"/>
    <mergeCell ref="A31:D31"/>
    <mergeCell ref="G31:H31"/>
    <mergeCell ref="A25:F25"/>
    <mergeCell ref="A1:F1"/>
    <mergeCell ref="D4:F4"/>
    <mergeCell ref="D5:F5"/>
    <mergeCell ref="D6:F6"/>
    <mergeCell ref="D7:F7"/>
    <mergeCell ref="A2:E2"/>
    <mergeCell ref="C14:F14"/>
    <mergeCell ref="A16:F16"/>
    <mergeCell ref="A4:C4"/>
    <mergeCell ref="A5:C5"/>
    <mergeCell ref="A6:C6"/>
    <mergeCell ref="A7:C7"/>
    <mergeCell ref="B8:C8"/>
    <mergeCell ref="B9:C9"/>
    <mergeCell ref="B10:C10"/>
    <mergeCell ref="B11:C11"/>
  </mergeCells>
  <conditionalFormatting sqref="F24">
    <cfRule type="containsErrors" dxfId="21" priority="6">
      <formula>ISERROR(F24)</formula>
    </cfRule>
    <cfRule type="cellIs" dxfId="20" priority="10" operator="lessThan">
      <formula>0.1</formula>
    </cfRule>
    <cfRule type="expression" dxfId="19" priority="11">
      <formula>$F$23&gt;$F$22</formula>
    </cfRule>
  </conditionalFormatting>
  <conditionalFormatting sqref="A29">
    <cfRule type="expression" dxfId="18" priority="9">
      <formula>$F$27&gt;$F$19*12350</formula>
    </cfRule>
  </conditionalFormatting>
  <conditionalFormatting sqref="F34">
    <cfRule type="containsErrors" dxfId="17" priority="1">
      <formula>ISERROR(F34)</formula>
    </cfRule>
    <cfRule type="expression" dxfId="16" priority="8">
      <formula>$F$24&lt;0.1</formula>
    </cfRule>
  </conditionalFormatting>
  <conditionalFormatting sqref="F21">
    <cfRule type="expression" dxfId="15" priority="7">
      <formula>$F$20&gt;$F$19</formula>
    </cfRule>
  </conditionalFormatting>
  <conditionalFormatting sqref="F28">
    <cfRule type="containsErrors" dxfId="14" priority="5">
      <formula>ISERROR(F28)</formula>
    </cfRule>
  </conditionalFormatting>
  <conditionalFormatting sqref="F31">
    <cfRule type="containsErrors" dxfId="13" priority="4">
      <formula>ISERROR(F31)</formula>
    </cfRule>
  </conditionalFormatting>
  <conditionalFormatting sqref="F32">
    <cfRule type="containsErrors" dxfId="12" priority="3">
      <formula>ISERROR(F32)</formula>
    </cfRule>
  </conditionalFormatting>
  <conditionalFormatting sqref="F33">
    <cfRule type="containsErrors" dxfId="11" priority="2">
      <formula>ISERROR(F33)</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(V 30.03.2020)</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7"/>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19" t="s">
        <v>99</v>
      </c>
      <c r="B1" s="80"/>
      <c r="C1" s="80"/>
      <c r="D1" s="80"/>
      <c r="E1" s="80"/>
      <c r="F1" s="80"/>
      <c r="G1" s="4"/>
      <c r="H1" s="4"/>
      <c r="I1" s="4"/>
      <c r="J1" s="5"/>
    </row>
    <row r="2" spans="1:10" ht="18" customHeight="1" x14ac:dyDescent="0.2">
      <c r="A2" s="120" t="s">
        <v>132</v>
      </c>
      <c r="B2" s="120"/>
      <c r="C2" s="120"/>
      <c r="D2" s="120"/>
      <c r="E2" s="120"/>
      <c r="F2" s="120"/>
      <c r="G2" s="4"/>
      <c r="H2" s="4"/>
      <c r="I2" s="4"/>
      <c r="J2" s="5"/>
    </row>
    <row r="3" spans="1:10" s="6" customFormat="1" ht="18.75" customHeight="1" x14ac:dyDescent="0.2">
      <c r="A3" s="21" t="s">
        <v>69</v>
      </c>
      <c r="B3" s="22"/>
      <c r="C3" s="22"/>
      <c r="D3" s="56" t="s">
        <v>70</v>
      </c>
      <c r="E3" s="22"/>
      <c r="F3" s="23"/>
    </row>
    <row r="4" spans="1:10" s="6" customFormat="1" ht="18.75" customHeight="1" x14ac:dyDescent="0.2">
      <c r="A4" s="97"/>
      <c r="B4" s="98"/>
      <c r="C4" s="98"/>
      <c r="D4" s="83"/>
      <c r="E4" s="84"/>
      <c r="F4" s="85"/>
    </row>
    <row r="5" spans="1:10" s="6" customFormat="1" ht="18.75" customHeight="1" x14ac:dyDescent="0.2">
      <c r="A5" s="97"/>
      <c r="B5" s="98"/>
      <c r="C5" s="98"/>
      <c r="D5" s="86"/>
      <c r="E5" s="87"/>
      <c r="F5" s="88"/>
    </row>
    <row r="6" spans="1:10" s="6" customFormat="1" ht="18.75" customHeight="1" x14ac:dyDescent="0.2">
      <c r="A6" s="97"/>
      <c r="B6" s="98"/>
      <c r="C6" s="98"/>
      <c r="D6" s="86"/>
      <c r="E6" s="87"/>
      <c r="F6" s="88"/>
    </row>
    <row r="7" spans="1:10" s="6" customFormat="1" ht="18.75" customHeight="1" x14ac:dyDescent="0.2">
      <c r="A7" s="97"/>
      <c r="B7" s="98"/>
      <c r="C7" s="98"/>
      <c r="D7" s="89"/>
      <c r="E7" s="90"/>
      <c r="F7" s="91"/>
    </row>
    <row r="8" spans="1:10" s="6" customFormat="1" ht="18.75" customHeight="1" x14ac:dyDescent="0.2">
      <c r="A8" s="26" t="s">
        <v>71</v>
      </c>
      <c r="B8" s="100"/>
      <c r="C8" s="101"/>
      <c r="D8" s="57"/>
      <c r="E8" s="24"/>
      <c r="F8" s="25"/>
    </row>
    <row r="9" spans="1:10" s="6" customFormat="1" ht="18.75" customHeight="1" x14ac:dyDescent="0.2">
      <c r="A9" s="27" t="s">
        <v>72</v>
      </c>
      <c r="B9" s="95"/>
      <c r="C9" s="96"/>
      <c r="D9" s="58"/>
      <c r="E9" s="29"/>
      <c r="F9" s="30"/>
    </row>
    <row r="10" spans="1:10" s="6" customFormat="1" ht="18.75" customHeight="1" x14ac:dyDescent="0.2">
      <c r="A10" s="26" t="s">
        <v>73</v>
      </c>
      <c r="B10" s="100"/>
      <c r="C10" s="100"/>
      <c r="D10" s="58"/>
      <c r="E10" s="29"/>
      <c r="F10" s="30"/>
    </row>
    <row r="11" spans="1:10" s="6" customFormat="1" ht="18.75" customHeight="1" x14ac:dyDescent="0.2">
      <c r="A11" s="26" t="s">
        <v>74</v>
      </c>
      <c r="B11" s="100"/>
      <c r="C11" s="100"/>
      <c r="D11" s="58"/>
      <c r="E11" s="29"/>
      <c r="F11" s="30"/>
    </row>
    <row r="12" spans="1:10" s="6" customFormat="1" ht="18.75" customHeight="1" x14ac:dyDescent="0.2">
      <c r="A12" s="26" t="s">
        <v>75</v>
      </c>
      <c r="B12" s="24"/>
      <c r="C12" s="29"/>
      <c r="D12" s="58"/>
      <c r="E12" s="29"/>
      <c r="F12" s="30"/>
    </row>
    <row r="13" spans="1:10" s="6" customFormat="1" ht="21.75" customHeight="1" x14ac:dyDescent="0.2">
      <c r="A13" s="92"/>
      <c r="B13" s="93"/>
      <c r="C13" s="93"/>
      <c r="D13" s="93"/>
      <c r="E13" s="93"/>
      <c r="F13" s="94"/>
    </row>
    <row r="14" spans="1:10" s="32" customFormat="1" ht="37.5" customHeight="1" x14ac:dyDescent="0.2">
      <c r="A14" s="12" t="s">
        <v>76</v>
      </c>
      <c r="B14" s="13"/>
      <c r="C14" s="81"/>
      <c r="D14" s="81"/>
      <c r="E14" s="81"/>
      <c r="F14" s="82"/>
    </row>
    <row r="15" spans="1:10" ht="8.25" customHeight="1" x14ac:dyDescent="0.2">
      <c r="A15" s="1"/>
    </row>
    <row r="16" spans="1:10" ht="36" customHeight="1" x14ac:dyDescent="0.2">
      <c r="A16" s="74" t="s">
        <v>101</v>
      </c>
      <c r="B16" s="74"/>
      <c r="C16" s="74"/>
      <c r="D16" s="74"/>
      <c r="E16" s="74"/>
      <c r="F16" s="74"/>
      <c r="G16" s="3"/>
    </row>
    <row r="17" spans="1:8" ht="12.6" customHeight="1" x14ac:dyDescent="0.2">
      <c r="A17" s="31"/>
      <c r="B17" s="31"/>
      <c r="C17" s="31"/>
      <c r="D17" s="31"/>
      <c r="E17" s="31"/>
      <c r="F17" s="31"/>
      <c r="G17" s="3"/>
    </row>
    <row r="18" spans="1:8" ht="25.5" customHeight="1" x14ac:dyDescent="0.2">
      <c r="A18" s="76" t="s">
        <v>77</v>
      </c>
      <c r="B18" s="76"/>
      <c r="C18" s="76"/>
      <c r="D18" s="76"/>
      <c r="E18" s="2"/>
      <c r="F18" s="16"/>
      <c r="G18" s="3"/>
    </row>
    <row r="19" spans="1:8" ht="25.5" customHeight="1" x14ac:dyDescent="0.2">
      <c r="A19" s="61" t="s">
        <v>78</v>
      </c>
      <c r="B19" s="61"/>
      <c r="C19" s="61"/>
      <c r="D19" s="61"/>
      <c r="E19" s="28"/>
      <c r="F19" s="40"/>
      <c r="G19" s="3"/>
    </row>
    <row r="20" spans="1:8" ht="25.5" customHeight="1" x14ac:dyDescent="0.2">
      <c r="A20" s="61" t="s">
        <v>102</v>
      </c>
      <c r="B20" s="61"/>
      <c r="C20" s="61"/>
      <c r="D20" s="61"/>
      <c r="E20" s="43" t="str">
        <f>IF(F20&gt;F19,"Errore Numero","")</f>
        <v/>
      </c>
      <c r="F20" s="40"/>
      <c r="G20" s="3"/>
    </row>
    <row r="21" spans="1:8" ht="15" customHeight="1" x14ac:dyDescent="0.2">
      <c r="A21" s="61"/>
      <c r="B21" s="37"/>
      <c r="C21" s="37"/>
      <c r="D21" s="37"/>
      <c r="E21" s="28"/>
      <c r="F21" s="38"/>
      <c r="G21" s="3"/>
    </row>
    <row r="22" spans="1:8" ht="25.5" customHeight="1" x14ac:dyDescent="0.2">
      <c r="A22" s="71" t="s">
        <v>103</v>
      </c>
      <c r="B22" s="71"/>
      <c r="C22" s="71"/>
      <c r="D22" s="71"/>
      <c r="E22" s="15" t="s">
        <v>79</v>
      </c>
      <c r="F22" s="34"/>
      <c r="G22" s="7"/>
    </row>
    <row r="23" spans="1:8" ht="25.5" customHeight="1" x14ac:dyDescent="0.2">
      <c r="A23" s="71" t="s">
        <v>104</v>
      </c>
      <c r="B23" s="71"/>
      <c r="C23" s="71"/>
      <c r="D23" s="71"/>
      <c r="E23" s="15" t="s">
        <v>79</v>
      </c>
      <c r="F23" s="34"/>
      <c r="G23" s="7"/>
    </row>
    <row r="24" spans="1:8" ht="25.5" customHeight="1" x14ac:dyDescent="0.2">
      <c r="A24" s="75" t="s">
        <v>80</v>
      </c>
      <c r="B24" s="75"/>
      <c r="C24" s="75"/>
      <c r="D24" s="75"/>
      <c r="E24" s="15"/>
      <c r="F24" s="36" t="e">
        <f>IF(F23&gt;F22,"Errore Ore",F23/F22)</f>
        <v>#DIV/0!</v>
      </c>
      <c r="G24" s="8"/>
    </row>
    <row r="25" spans="1:8" ht="16.5" customHeight="1" x14ac:dyDescent="0.2">
      <c r="A25" s="3"/>
      <c r="B25" s="3"/>
      <c r="C25" s="3"/>
      <c r="D25" s="3"/>
      <c r="E25" s="3"/>
      <c r="F25" s="18" t="s">
        <v>81</v>
      </c>
      <c r="G25" s="9"/>
    </row>
    <row r="26" spans="1:8" ht="25.5" customHeight="1" x14ac:dyDescent="0.2">
      <c r="A26" s="76" t="s">
        <v>82</v>
      </c>
      <c r="B26" s="76"/>
      <c r="C26" s="76"/>
      <c r="D26" s="76"/>
      <c r="E26" s="2"/>
      <c r="F26" s="16"/>
      <c r="G26" s="60"/>
    </row>
    <row r="27" spans="1:8" ht="44.25" customHeight="1" x14ac:dyDescent="0.2">
      <c r="A27" s="71" t="s">
        <v>107</v>
      </c>
      <c r="B27" s="71"/>
      <c r="C27" s="71"/>
      <c r="D27" s="71"/>
      <c r="E27" s="17" t="s">
        <v>14</v>
      </c>
      <c r="F27" s="34"/>
      <c r="G27" s="3"/>
    </row>
    <row r="28" spans="1:8" ht="25.5" customHeight="1" x14ac:dyDescent="0.2">
      <c r="A28" s="71" t="s">
        <v>83</v>
      </c>
      <c r="B28" s="71"/>
      <c r="C28" s="71"/>
      <c r="D28" s="71"/>
      <c r="E28" s="17" t="s">
        <v>14</v>
      </c>
      <c r="F28" s="14" t="e">
        <f>ROUND(IF($F$27&gt;$F$19*12350,"",$F$27*$F$24)*20,0)/20</f>
        <v>#DIV/0!</v>
      </c>
      <c r="G28" s="69"/>
      <c r="H28" s="70"/>
    </row>
    <row r="29" spans="1:8" ht="29.25" customHeight="1" x14ac:dyDescent="0.2">
      <c r="A29" s="68" t="str">
        <f>IF($F$27&gt;$F$19*12350,"AHV-pflichtige Lohnsumme übersteigt max. möglichen Betrag   'Anzahl Arbeitnehmende x max. Fr. 12'350'","")</f>
        <v/>
      </c>
      <c r="B29" s="68"/>
      <c r="C29" s="68"/>
      <c r="D29" s="68"/>
      <c r="E29" s="68"/>
      <c r="F29" s="68"/>
      <c r="G29" s="3"/>
    </row>
    <row r="30" spans="1:8" ht="25.5" customHeight="1" x14ac:dyDescent="0.2">
      <c r="A30" s="76" t="s">
        <v>84</v>
      </c>
      <c r="B30" s="76"/>
      <c r="C30" s="76"/>
      <c r="D30" s="76"/>
      <c r="E30" s="2"/>
      <c r="F30" s="16"/>
      <c r="G30" s="60"/>
    </row>
    <row r="31" spans="1:8" ht="25.5" customHeight="1" x14ac:dyDescent="0.2">
      <c r="A31" s="75" t="s">
        <v>85</v>
      </c>
      <c r="B31" s="75"/>
      <c r="C31" s="75"/>
      <c r="D31" s="75"/>
      <c r="E31" s="17" t="s">
        <v>14</v>
      </c>
      <c r="F31" s="14" t="e">
        <f>ROUND(IF(F28="","",F28*0.8)*20,0)/20</f>
        <v>#DIV/0!</v>
      </c>
      <c r="G31" s="65"/>
      <c r="H31" s="66"/>
    </row>
    <row r="32" spans="1:8" ht="31.5" customHeight="1" thickBot="1" x14ac:dyDescent="0.25">
      <c r="A32" s="71" t="s">
        <v>86</v>
      </c>
      <c r="B32" s="75"/>
      <c r="C32" s="75"/>
      <c r="D32" s="75"/>
      <c r="E32" s="17" t="s">
        <v>14</v>
      </c>
      <c r="F32" s="20" t="e">
        <f>ROUND(IF(F27="","",F28*6.375%)*20,0)/20</f>
        <v>#VALUE!</v>
      </c>
      <c r="G32" s="65"/>
      <c r="H32" s="66"/>
    </row>
    <row r="33" spans="1:8" ht="36" customHeight="1" thickBot="1" x14ac:dyDescent="0.25">
      <c r="A33" s="103" t="s">
        <v>87</v>
      </c>
      <c r="B33" s="104"/>
      <c r="C33" s="104"/>
      <c r="D33" s="104"/>
      <c r="E33" s="19" t="s">
        <v>14</v>
      </c>
      <c r="F33" s="35" t="e">
        <f>IF(F24&lt;0.1,0,ROUND(SUM(F31:F32)*20,0)/20)</f>
        <v>#DIV/0!</v>
      </c>
      <c r="G33" s="67"/>
      <c r="H33" s="66"/>
    </row>
    <row r="34" spans="1:8" ht="15" x14ac:dyDescent="0.2">
      <c r="A34" s="1"/>
      <c r="B34" s="1"/>
      <c r="C34" s="1"/>
      <c r="D34" s="1"/>
      <c r="E34" s="1"/>
      <c r="F34" s="41" t="e">
        <f>IF(F24&lt;0.1,"Perdita di lavoro minima non raggiunta","")</f>
        <v>#DIV/0!</v>
      </c>
    </row>
    <row r="35" spans="1:8" ht="15" x14ac:dyDescent="0.2">
      <c r="A35" s="1"/>
      <c r="B35" s="1"/>
      <c r="C35" s="1"/>
      <c r="D35" s="1"/>
      <c r="E35" s="1"/>
      <c r="F35" s="11"/>
    </row>
    <row r="36" spans="1:8" ht="15" x14ac:dyDescent="0.2">
      <c r="A36" s="1"/>
      <c r="B36" s="1"/>
      <c r="C36" s="1"/>
      <c r="D36" s="1"/>
      <c r="E36" s="1"/>
      <c r="F36" s="11"/>
    </row>
    <row r="37" spans="1:8" x14ac:dyDescent="0.2">
      <c r="A37" s="44"/>
      <c r="B37" s="44"/>
      <c r="C37" s="44"/>
      <c r="D37" s="44"/>
      <c r="E37" s="44"/>
      <c r="F37" s="45"/>
    </row>
    <row r="38" spans="1:8" x14ac:dyDescent="0.2">
      <c r="A38" s="44"/>
      <c r="B38" s="44"/>
      <c r="C38" s="44"/>
      <c r="D38" s="44"/>
      <c r="E38" s="44"/>
      <c r="F38" s="45"/>
    </row>
    <row r="39" spans="1:8" x14ac:dyDescent="0.2">
      <c r="A39" s="44"/>
      <c r="B39" s="44"/>
      <c r="C39" s="44"/>
      <c r="D39" s="44"/>
      <c r="E39" s="44"/>
      <c r="F39" s="45"/>
    </row>
    <row r="40" spans="1:8" ht="15" x14ac:dyDescent="0.2">
      <c r="A40" s="47" t="s">
        <v>88</v>
      </c>
      <c r="B40" s="44"/>
      <c r="C40" s="44"/>
      <c r="D40" s="44"/>
      <c r="E40" s="44"/>
      <c r="F40" s="45"/>
    </row>
    <row r="41" spans="1:8" ht="6" customHeight="1" x14ac:dyDescent="0.2">
      <c r="A41" s="44"/>
      <c r="B41" s="44"/>
      <c r="C41" s="44"/>
      <c r="D41" s="44"/>
      <c r="E41" s="44"/>
      <c r="F41" s="45"/>
    </row>
    <row r="42" spans="1:8" ht="47.25" customHeight="1" x14ac:dyDescent="0.2">
      <c r="A42" s="106" t="s">
        <v>123</v>
      </c>
      <c r="B42" s="106"/>
      <c r="C42" s="106"/>
      <c r="D42" s="106"/>
      <c r="E42" s="106"/>
      <c r="F42" s="106"/>
    </row>
    <row r="43" spans="1:8" x14ac:dyDescent="0.2">
      <c r="A43" s="44"/>
      <c r="B43" s="44"/>
      <c r="C43" s="44"/>
      <c r="D43" s="44"/>
      <c r="E43" s="44"/>
      <c r="F43" s="45"/>
    </row>
    <row r="44" spans="1:8" ht="15" x14ac:dyDescent="0.2">
      <c r="A44" s="47" t="s">
        <v>89</v>
      </c>
      <c r="B44" s="44"/>
      <c r="C44" s="44"/>
      <c r="D44" s="44"/>
      <c r="E44" s="44"/>
      <c r="F44" s="45"/>
    </row>
    <row r="45" spans="1:8" ht="6" customHeight="1" x14ac:dyDescent="0.2">
      <c r="A45" s="44"/>
      <c r="B45" s="44"/>
      <c r="C45" s="44"/>
      <c r="D45" s="44"/>
      <c r="E45" s="44"/>
      <c r="F45" s="45"/>
    </row>
    <row r="46" spans="1:8" ht="76.5" customHeight="1" x14ac:dyDescent="0.2">
      <c r="A46" s="106" t="s">
        <v>120</v>
      </c>
      <c r="B46" s="106"/>
      <c r="C46" s="106"/>
      <c r="D46" s="106"/>
      <c r="E46" s="106"/>
      <c r="F46" s="106"/>
    </row>
    <row r="47" spans="1:8" x14ac:dyDescent="0.2">
      <c r="A47" s="44"/>
      <c r="B47" s="44"/>
      <c r="C47" s="44"/>
      <c r="D47" s="44"/>
      <c r="E47" s="44"/>
      <c r="F47" s="45"/>
    </row>
    <row r="48" spans="1:8" ht="15" x14ac:dyDescent="0.25">
      <c r="A48" s="48" t="s">
        <v>90</v>
      </c>
      <c r="B48" s="44"/>
      <c r="C48" s="44"/>
      <c r="D48" s="44"/>
      <c r="E48" s="44"/>
      <c r="F48" s="45"/>
    </row>
    <row r="49" spans="1:6" ht="6" customHeight="1" x14ac:dyDescent="0.2">
      <c r="A49" s="44"/>
      <c r="B49" s="44"/>
      <c r="C49" s="44"/>
      <c r="D49" s="44"/>
      <c r="E49" s="44"/>
      <c r="F49" s="45"/>
    </row>
    <row r="50" spans="1:6" ht="75.75" customHeight="1" x14ac:dyDescent="0.2">
      <c r="A50" s="106" t="s">
        <v>121</v>
      </c>
      <c r="B50" s="106"/>
      <c r="C50" s="106"/>
      <c r="D50" s="106"/>
      <c r="E50" s="106"/>
      <c r="F50" s="106"/>
    </row>
    <row r="51" spans="1:6" x14ac:dyDescent="0.2">
      <c r="A51" s="44"/>
      <c r="B51" s="44"/>
      <c r="C51" s="44"/>
      <c r="D51" s="44"/>
      <c r="E51" s="44"/>
      <c r="F51" s="45"/>
    </row>
    <row r="52" spans="1:6" ht="15" x14ac:dyDescent="0.25">
      <c r="A52" s="55" t="s">
        <v>125</v>
      </c>
      <c r="B52" s="44"/>
      <c r="C52" s="44"/>
      <c r="D52" s="44"/>
      <c r="E52" s="44"/>
      <c r="F52" s="45"/>
    </row>
    <row r="53" spans="1:6" x14ac:dyDescent="0.2">
      <c r="A53" s="44"/>
      <c r="B53" s="44"/>
      <c r="C53" s="44"/>
      <c r="D53" s="44"/>
      <c r="E53" s="44"/>
      <c r="F53" s="45"/>
    </row>
    <row r="54" spans="1:6" ht="31.5" customHeight="1" x14ac:dyDescent="0.2">
      <c r="A54" s="106" t="s">
        <v>91</v>
      </c>
      <c r="B54" s="106"/>
      <c r="C54" s="106"/>
      <c r="D54" s="106"/>
      <c r="E54" s="106"/>
      <c r="F54" s="106"/>
    </row>
    <row r="55" spans="1:6" x14ac:dyDescent="0.2">
      <c r="A55" s="44"/>
      <c r="B55" s="44"/>
      <c r="C55" s="44"/>
      <c r="D55" s="44"/>
      <c r="E55" s="44"/>
      <c r="F55" s="45"/>
    </row>
    <row r="56" spans="1:6" ht="48.75" customHeight="1" x14ac:dyDescent="0.2">
      <c r="A56" s="106" t="s">
        <v>126</v>
      </c>
      <c r="B56" s="106"/>
      <c r="C56" s="106"/>
      <c r="D56" s="106"/>
      <c r="E56" s="106"/>
      <c r="F56" s="106"/>
    </row>
    <row r="57" spans="1:6" x14ac:dyDescent="0.2">
      <c r="A57" s="44"/>
      <c r="B57" s="44"/>
      <c r="C57" s="44"/>
      <c r="D57" s="44"/>
      <c r="E57" s="44"/>
      <c r="F57" s="45"/>
    </row>
    <row r="58" spans="1:6" ht="15" x14ac:dyDescent="0.25">
      <c r="A58" s="55" t="s">
        <v>124</v>
      </c>
      <c r="B58" s="44"/>
      <c r="C58" s="44"/>
      <c r="D58" s="44"/>
      <c r="E58" s="44"/>
      <c r="F58" s="45"/>
    </row>
    <row r="59" spans="1:6" ht="6" customHeight="1" x14ac:dyDescent="0.2">
      <c r="A59" s="44"/>
      <c r="B59" s="44"/>
      <c r="C59" s="44"/>
      <c r="D59" s="44"/>
      <c r="E59" s="44"/>
      <c r="F59" s="45"/>
    </row>
    <row r="60" spans="1:6" ht="45" customHeight="1" x14ac:dyDescent="0.2">
      <c r="A60" s="106" t="s">
        <v>92</v>
      </c>
      <c r="B60" s="106"/>
      <c r="C60" s="106"/>
      <c r="D60" s="106"/>
      <c r="E60" s="106"/>
      <c r="F60" s="106"/>
    </row>
    <row r="61" spans="1:6" x14ac:dyDescent="0.2">
      <c r="A61" s="44"/>
      <c r="B61" s="44"/>
      <c r="C61" s="44"/>
      <c r="D61" s="44"/>
      <c r="E61" s="44"/>
      <c r="F61" s="45"/>
    </row>
    <row r="62" spans="1:6" x14ac:dyDescent="0.2">
      <c r="A62" s="44" t="s">
        <v>93</v>
      </c>
      <c r="B62" s="44"/>
      <c r="C62" s="44"/>
      <c r="D62" s="44"/>
      <c r="E62" s="44"/>
      <c r="F62" s="45"/>
    </row>
    <row r="63" spans="1:6" x14ac:dyDescent="0.2">
      <c r="A63" s="44"/>
      <c r="B63" s="44"/>
      <c r="C63" s="44"/>
      <c r="D63" s="44"/>
      <c r="E63" s="44"/>
      <c r="F63" s="45"/>
    </row>
    <row r="64" spans="1:6" ht="29.25" customHeight="1" x14ac:dyDescent="0.2">
      <c r="A64" s="118" t="s">
        <v>127</v>
      </c>
      <c r="B64" s="118"/>
      <c r="C64" s="118"/>
      <c r="D64" s="118"/>
      <c r="E64" s="118"/>
      <c r="F64" s="118"/>
    </row>
    <row r="65" spans="1:6" ht="15" customHeight="1" x14ac:dyDescent="0.2">
      <c r="A65" s="49"/>
      <c r="B65" s="49"/>
      <c r="C65" s="49"/>
      <c r="D65" s="49"/>
      <c r="E65" s="49"/>
      <c r="F65" s="49"/>
    </row>
    <row r="66" spans="1:6" x14ac:dyDescent="0.2">
      <c r="A66" s="44" t="s">
        <v>94</v>
      </c>
      <c r="B66" s="44"/>
      <c r="C66" s="44"/>
      <c r="D66" s="44" t="s">
        <v>95</v>
      </c>
      <c r="E66" s="44"/>
      <c r="F66" s="44"/>
    </row>
    <row r="67" spans="1:6" x14ac:dyDescent="0.2">
      <c r="A67" s="107"/>
      <c r="B67" s="107"/>
      <c r="C67" s="44"/>
      <c r="D67" s="44"/>
      <c r="E67" s="44"/>
      <c r="F67" s="44"/>
    </row>
    <row r="68" spans="1:6" ht="15" customHeight="1" x14ac:dyDescent="0.2">
      <c r="A68" s="108" t="s">
        <v>23</v>
      </c>
      <c r="B68" s="108"/>
      <c r="C68" s="49"/>
      <c r="D68" s="49"/>
      <c r="E68" s="49"/>
      <c r="F68" s="49"/>
    </row>
    <row r="69" spans="1:6" x14ac:dyDescent="0.2">
      <c r="A69" s="109"/>
      <c r="B69" s="109"/>
      <c r="C69" s="44"/>
      <c r="D69" s="50"/>
      <c r="E69" s="50"/>
      <c r="F69" s="50"/>
    </row>
    <row r="70" spans="1:6" x14ac:dyDescent="0.2">
      <c r="A70" s="44"/>
      <c r="B70" s="44"/>
      <c r="C70" s="44"/>
      <c r="D70" s="44"/>
      <c r="E70" s="44"/>
      <c r="F70" s="44"/>
    </row>
    <row r="71" spans="1:6" x14ac:dyDescent="0.2">
      <c r="A71" s="44"/>
      <c r="B71" s="44"/>
      <c r="C71" s="44"/>
      <c r="D71" s="44"/>
      <c r="E71" s="44"/>
      <c r="F71" s="44"/>
    </row>
    <row r="72" spans="1:6" x14ac:dyDescent="0.2">
      <c r="A72" s="46"/>
      <c r="B72" s="46"/>
      <c r="C72" s="46"/>
      <c r="D72" s="46"/>
      <c r="E72" s="46"/>
      <c r="F72" s="46"/>
    </row>
    <row r="73" spans="1:6" ht="58.5" customHeight="1" x14ac:dyDescent="0.2">
      <c r="A73" s="51" t="s">
        <v>96</v>
      </c>
      <c r="B73" s="102" t="s">
        <v>97</v>
      </c>
      <c r="C73" s="102"/>
      <c r="D73" s="102"/>
      <c r="E73" s="102"/>
      <c r="F73" s="102"/>
    </row>
    <row r="74" spans="1:6" ht="15" x14ac:dyDescent="0.2">
      <c r="A74" s="33"/>
      <c r="B74" s="33"/>
      <c r="C74" s="33"/>
      <c r="D74" s="33"/>
      <c r="E74" s="33"/>
      <c r="F74" s="33"/>
    </row>
    <row r="75" spans="1:6" ht="15" x14ac:dyDescent="0.2">
      <c r="A75" s="33"/>
      <c r="B75" s="33"/>
      <c r="C75" s="33"/>
      <c r="D75" s="33"/>
      <c r="E75" s="33"/>
      <c r="F75" s="33"/>
    </row>
    <row r="76" spans="1:6" ht="15" x14ac:dyDescent="0.2">
      <c r="A76" s="33"/>
      <c r="B76" s="33"/>
      <c r="C76" s="33"/>
      <c r="D76" s="33"/>
      <c r="E76" s="33"/>
      <c r="F76" s="33"/>
    </row>
    <row r="77" spans="1:6" ht="15" x14ac:dyDescent="0.2">
      <c r="A77" s="33"/>
      <c r="B77" s="33"/>
      <c r="C77" s="33"/>
      <c r="D77" s="33"/>
      <c r="E77" s="33"/>
      <c r="F77" s="33"/>
    </row>
  </sheetData>
  <sheetProtection password="8E1A" sheet="1" selectLockedCells="1"/>
  <mergeCells count="44">
    <mergeCell ref="A60:F60"/>
    <mergeCell ref="A67:B67"/>
    <mergeCell ref="A68:B68"/>
    <mergeCell ref="A69:B69"/>
    <mergeCell ref="B73:F73"/>
    <mergeCell ref="A46:F46"/>
    <mergeCell ref="A29:F29"/>
    <mergeCell ref="A22:D22"/>
    <mergeCell ref="A23:D23"/>
    <mergeCell ref="A24:D24"/>
    <mergeCell ref="A26:D26"/>
    <mergeCell ref="A27:D27"/>
    <mergeCell ref="A32:D32"/>
    <mergeCell ref="G32:H32"/>
    <mergeCell ref="A33:D33"/>
    <mergeCell ref="G33:H33"/>
    <mergeCell ref="A42:F42"/>
    <mergeCell ref="A28:D28"/>
    <mergeCell ref="G28:H28"/>
    <mergeCell ref="A30:D30"/>
    <mergeCell ref="A31:D31"/>
    <mergeCell ref="G31:H31"/>
    <mergeCell ref="A1:F1"/>
    <mergeCell ref="D4:F4"/>
    <mergeCell ref="D5:F5"/>
    <mergeCell ref="D6:F6"/>
    <mergeCell ref="D7:F7"/>
    <mergeCell ref="A2:F2"/>
    <mergeCell ref="A56:F56"/>
    <mergeCell ref="A64:F64"/>
    <mergeCell ref="A4:C4"/>
    <mergeCell ref="A5:C5"/>
    <mergeCell ref="A6:C6"/>
    <mergeCell ref="A7:C7"/>
    <mergeCell ref="B8:C8"/>
    <mergeCell ref="B9:C9"/>
    <mergeCell ref="B10:C10"/>
    <mergeCell ref="B11:C11"/>
    <mergeCell ref="A18:D18"/>
    <mergeCell ref="A13:F13"/>
    <mergeCell ref="C14:F14"/>
    <mergeCell ref="A16:F16"/>
    <mergeCell ref="A50:F50"/>
    <mergeCell ref="A54:F54"/>
  </mergeCells>
  <conditionalFormatting sqref="F24">
    <cfRule type="containsErrors" dxfId="10" priority="7">
      <formula>ISERROR(F24)</formula>
    </cfRule>
    <cfRule type="cellIs" dxfId="9" priority="10" operator="lessThan">
      <formula>0.1</formula>
    </cfRule>
    <cfRule type="expression" dxfId="8" priority="11">
      <formula>$F$23&gt;$F$22</formula>
    </cfRule>
  </conditionalFormatting>
  <conditionalFormatting sqref="F34">
    <cfRule type="containsErrors" dxfId="7" priority="2">
      <formula>ISERROR(F34)</formula>
    </cfRule>
    <cfRule type="expression" dxfId="6" priority="9">
      <formula>$F$24&lt;0.1</formula>
    </cfRule>
  </conditionalFormatting>
  <conditionalFormatting sqref="E20">
    <cfRule type="expression" dxfId="5" priority="8">
      <formula>$F$20&gt;$F$19</formula>
    </cfRule>
  </conditionalFormatting>
  <conditionalFormatting sqref="F28">
    <cfRule type="containsErrors" dxfId="4" priority="6">
      <formula>ISERROR(F28)</formula>
    </cfRule>
  </conditionalFormatting>
  <conditionalFormatting sqref="F31">
    <cfRule type="containsErrors" dxfId="3" priority="5">
      <formula>ISERROR(F31)</formula>
    </cfRule>
  </conditionalFormatting>
  <conditionalFormatting sqref="F32">
    <cfRule type="containsErrors" dxfId="2" priority="4">
      <formula>ISERROR(F32)</formula>
    </cfRule>
  </conditionalFormatting>
  <conditionalFormatting sqref="F33">
    <cfRule type="containsErrors" dxfId="1" priority="3">
      <formula>ISERROR(F33)</formula>
    </cfRule>
  </conditionalFormatting>
  <conditionalFormatting sqref="A29">
    <cfRule type="expression" dxfId="0" priority="1">
      <formula>$F$27&gt;$F$19*12350</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(V 30.03.2020)</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Deutsch</vt:lpstr>
      <vt:lpstr>Francais</vt:lpstr>
      <vt:lpstr>Italiano</vt:lpstr>
      <vt:lpstr>Deutsch!Druckbereich</vt:lpstr>
      <vt:lpstr>Francais!Druckbereich</vt:lpstr>
      <vt:lpstr>Italiano!Druckbereich</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Stephan Pulver</cp:lastModifiedBy>
  <cp:lastPrinted>2020-03-30T15:01:42Z</cp:lastPrinted>
  <dcterms:created xsi:type="dcterms:W3CDTF">2020-03-18T11:14:54Z</dcterms:created>
  <dcterms:modified xsi:type="dcterms:W3CDTF">2020-04-03T08:46:02Z</dcterms:modified>
</cp:coreProperties>
</file>